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560" documentId="13_ncr:1_{51A38E0B-1873-4FB6-8370-1C3F28000456}" xr6:coauthVersionLast="47" xr6:coauthVersionMax="47" xr10:uidLastSave="{CF99D020-8057-4A2F-9AE7-2B56A79838CA}"/>
  <bookViews>
    <workbookView xWindow="-110" yWindow="-110" windowWidth="25820" windowHeight="13900" activeTab="9" xr2:uid="{00000000-000D-0000-FFFF-FFFF00000000}"/>
  </bookViews>
  <sheets>
    <sheet name="1" sheetId="1" r:id="rId1"/>
    <sheet name="2" sheetId="6" r:id="rId2"/>
    <sheet name="3" sheetId="7" r:id="rId3"/>
    <sheet name="4" sheetId="8" r:id="rId4"/>
    <sheet name="5" sheetId="9" r:id="rId5"/>
    <sheet name="6" sheetId="10" r:id="rId6"/>
    <sheet name="7" sheetId="11" r:id="rId7"/>
    <sheet name="8" sheetId="12" r:id="rId8"/>
    <sheet name="9" sheetId="14" r:id="rId9"/>
    <sheet name="10" sheetId="15" r:id="rId10"/>
    <sheet name="11" sheetId="16" state="hidden" r:id="rId11"/>
    <sheet name="12" sheetId="17" state="hidden" r:id="rId12"/>
    <sheet name="All" sheetId="5" r:id="rId13"/>
  </sheets>
  <definedNames>
    <definedName name="_xlnm._FilterDatabase" localSheetId="6" hidden="1">'7'!$A$1:$I$31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5" l="1"/>
  <c r="B34" i="5" s="1"/>
  <c r="L34" i="5" s="1"/>
  <c r="A33" i="5"/>
  <c r="B33" i="5" s="1"/>
  <c r="A32" i="5"/>
  <c r="B32" i="5" s="1"/>
  <c r="L32" i="5" s="1"/>
  <c r="B6" i="5"/>
  <c r="A6" i="5"/>
  <c r="L6" i="5" s="1"/>
  <c r="B5" i="5"/>
  <c r="A5" i="5"/>
  <c r="B4" i="5"/>
  <c r="A4" i="5"/>
  <c r="B3" i="5"/>
  <c r="A3" i="5"/>
  <c r="B2" i="5"/>
  <c r="A2" i="5"/>
  <c r="L4" i="5"/>
  <c r="A96" i="5"/>
  <c r="A95" i="5"/>
  <c r="A94" i="5"/>
  <c r="A63" i="5"/>
  <c r="D63" i="5" s="1"/>
  <c r="A64" i="5"/>
  <c r="D64" i="5" s="1"/>
  <c r="A65" i="5"/>
  <c r="N65" i="5" s="1"/>
  <c r="A66" i="5"/>
  <c r="N66" i="5" s="1"/>
  <c r="A67" i="5"/>
  <c r="D67" i="5" s="1"/>
  <c r="A68" i="5"/>
  <c r="D68" i="5" s="1"/>
  <c r="D34" i="17"/>
  <c r="D34" i="16"/>
  <c r="F34" i="16" s="1"/>
  <c r="M94" i="5" s="1"/>
  <c r="D34" i="15"/>
  <c r="F34" i="15" s="1"/>
  <c r="L94" i="5" s="1"/>
  <c r="D34" i="14"/>
  <c r="F34" i="14" s="1"/>
  <c r="K94" i="5" s="1"/>
  <c r="D34" i="12"/>
  <c r="D34" i="11"/>
  <c r="F34" i="11" s="1"/>
  <c r="I94" i="5" s="1"/>
  <c r="D34" i="10"/>
  <c r="F34" i="10" s="1"/>
  <c r="H94" i="5" s="1"/>
  <c r="D34" i="9"/>
  <c r="F34" i="9" s="1"/>
  <c r="G94" i="5" s="1"/>
  <c r="D34" i="8"/>
  <c r="D34" i="7"/>
  <c r="D34" i="6"/>
  <c r="F34" i="6" s="1"/>
  <c r="D94" i="5" s="1"/>
  <c r="D35" i="17"/>
  <c r="F35" i="17" s="1"/>
  <c r="N95" i="5" s="1"/>
  <c r="D35" i="16"/>
  <c r="F35" i="16" s="1"/>
  <c r="M95" i="5" s="1"/>
  <c r="D35" i="15"/>
  <c r="F35" i="15" s="1"/>
  <c r="L95" i="5" s="1"/>
  <c r="D35" i="14"/>
  <c r="F35" i="14" s="1"/>
  <c r="K95" i="5" s="1"/>
  <c r="D35" i="12"/>
  <c r="F35" i="12" s="1"/>
  <c r="J95" i="5" s="1"/>
  <c r="D35" i="11"/>
  <c r="D35" i="10"/>
  <c r="D35" i="9"/>
  <c r="D35" i="8"/>
  <c r="F35" i="8" s="1"/>
  <c r="F95" i="5" s="1"/>
  <c r="D35" i="7"/>
  <c r="D35" i="6"/>
  <c r="D36" i="17"/>
  <c r="F36" i="17" s="1"/>
  <c r="N96" i="5" s="1"/>
  <c r="D36" i="16"/>
  <c r="F36" i="16" s="1"/>
  <c r="M96" i="5" s="1"/>
  <c r="D36" i="15"/>
  <c r="D36" i="14"/>
  <c r="F36" i="14" s="1"/>
  <c r="K96" i="5" s="1"/>
  <c r="D36" i="12"/>
  <c r="F36" i="12" s="1"/>
  <c r="J96" i="5" s="1"/>
  <c r="D36" i="11"/>
  <c r="F36" i="11" s="1"/>
  <c r="I96" i="5" s="1"/>
  <c r="D36" i="10"/>
  <c r="D36" i="9"/>
  <c r="D36" i="8"/>
  <c r="F36" i="8" s="1"/>
  <c r="F96" i="5" s="1"/>
  <c r="D36" i="7"/>
  <c r="F36" i="7" s="1"/>
  <c r="E96" i="5" s="1"/>
  <c r="D36" i="6"/>
  <c r="F34" i="17"/>
  <c r="N94" i="5" s="1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7"/>
  <c r="C8" i="16"/>
  <c r="C2" i="16"/>
  <c r="C18" i="16"/>
  <c r="C3" i="16"/>
  <c r="C19" i="16"/>
  <c r="C14" i="16"/>
  <c r="C6" i="16"/>
  <c r="C17" i="16"/>
  <c r="C12" i="16"/>
  <c r="C9" i="16"/>
  <c r="C5" i="16"/>
  <c r="C16" i="16"/>
  <c r="C13" i="16"/>
  <c r="C11" i="16"/>
  <c r="C10" i="16"/>
  <c r="C15" i="16"/>
  <c r="C7" i="16"/>
  <c r="C4" i="16"/>
  <c r="F36" i="15"/>
  <c r="L96" i="5" s="1"/>
  <c r="C19" i="15"/>
  <c r="C14" i="15"/>
  <c r="C7" i="15"/>
  <c r="C16" i="15"/>
  <c r="C17" i="15"/>
  <c r="C18" i="15"/>
  <c r="C10" i="15"/>
  <c r="C9" i="15"/>
  <c r="C13" i="15"/>
  <c r="C15" i="15"/>
  <c r="C6" i="15"/>
  <c r="C12" i="15"/>
  <c r="C11" i="15"/>
  <c r="C4" i="15"/>
  <c r="C5" i="15"/>
  <c r="C8" i="15"/>
  <c r="C2" i="15"/>
  <c r="C3" i="15"/>
  <c r="C19" i="14"/>
  <c r="C9" i="14"/>
  <c r="C18" i="14"/>
  <c r="C14" i="14"/>
  <c r="C12" i="14"/>
  <c r="C13" i="14"/>
  <c r="C15" i="14"/>
  <c r="C16" i="14"/>
  <c r="C17" i="14"/>
  <c r="C8" i="14"/>
  <c r="C10" i="14"/>
  <c r="C5" i="14"/>
  <c r="C11" i="14"/>
  <c r="C7" i="14"/>
  <c r="C6" i="14"/>
  <c r="C4" i="14"/>
  <c r="C2" i="14"/>
  <c r="C3" i="14"/>
  <c r="F34" i="12"/>
  <c r="J94" i="5" s="1"/>
  <c r="C16" i="12"/>
  <c r="C15" i="12"/>
  <c r="C18" i="12"/>
  <c r="C19" i="12"/>
  <c r="C9" i="12"/>
  <c r="C17" i="12"/>
  <c r="C10" i="12"/>
  <c r="C12" i="12"/>
  <c r="C14" i="12"/>
  <c r="C4" i="12"/>
  <c r="C11" i="12"/>
  <c r="C8" i="12"/>
  <c r="C13" i="12"/>
  <c r="C6" i="12"/>
  <c r="C5" i="12"/>
  <c r="C3" i="12"/>
  <c r="C7" i="12"/>
  <c r="C2" i="12"/>
  <c r="F35" i="11"/>
  <c r="I95" i="5" s="1"/>
  <c r="C16" i="11"/>
  <c r="C18" i="11"/>
  <c r="C19" i="11"/>
  <c r="C17" i="11"/>
  <c r="C15" i="11"/>
  <c r="C12" i="11"/>
  <c r="C13" i="11"/>
  <c r="C14" i="11"/>
  <c r="C10" i="11"/>
  <c r="C6" i="11"/>
  <c r="C11" i="11"/>
  <c r="C5" i="11"/>
  <c r="C3" i="11"/>
  <c r="C9" i="11"/>
  <c r="C7" i="11"/>
  <c r="C4" i="11"/>
  <c r="C8" i="11"/>
  <c r="C2" i="11"/>
  <c r="F36" i="10"/>
  <c r="H96" i="5" s="1"/>
  <c r="F35" i="10"/>
  <c r="H95" i="5" s="1"/>
  <c r="C8" i="10"/>
  <c r="C13" i="10"/>
  <c r="C19" i="10"/>
  <c r="C17" i="10"/>
  <c r="C16" i="10"/>
  <c r="C18" i="10"/>
  <c r="C15" i="10"/>
  <c r="C10" i="10"/>
  <c r="C14" i="10"/>
  <c r="C2" i="10"/>
  <c r="C12" i="10"/>
  <c r="C6" i="10"/>
  <c r="C9" i="10"/>
  <c r="C5" i="10"/>
  <c r="C3" i="10"/>
  <c r="C11" i="10"/>
  <c r="C7" i="10"/>
  <c r="C4" i="10"/>
  <c r="F36" i="9"/>
  <c r="G96" i="5" s="1"/>
  <c r="F35" i="9"/>
  <c r="G95" i="5" s="1"/>
  <c r="C19" i="9"/>
  <c r="C16" i="9"/>
  <c r="C8" i="9"/>
  <c r="C15" i="9"/>
  <c r="C5" i="9"/>
  <c r="C3" i="9"/>
  <c r="C17" i="9"/>
  <c r="C14" i="9"/>
  <c r="C9" i="9"/>
  <c r="C7" i="9"/>
  <c r="C18" i="9"/>
  <c r="C12" i="9"/>
  <c r="C6" i="9"/>
  <c r="C11" i="9"/>
  <c r="C10" i="9"/>
  <c r="C4" i="9"/>
  <c r="C13" i="9"/>
  <c r="C2" i="9"/>
  <c r="F34" i="8"/>
  <c r="F94" i="5" s="1"/>
  <c r="C13" i="8"/>
  <c r="C18" i="8"/>
  <c r="C3" i="8"/>
  <c r="C14" i="8"/>
  <c r="C8" i="8"/>
  <c r="C6" i="8"/>
  <c r="C11" i="8"/>
  <c r="C19" i="8"/>
  <c r="C5" i="8"/>
  <c r="C4" i="8"/>
  <c r="C10" i="8"/>
  <c r="C15" i="8"/>
  <c r="C16" i="8"/>
  <c r="C2" i="8"/>
  <c r="C17" i="8"/>
  <c r="C9" i="8"/>
  <c r="C12" i="8"/>
  <c r="C7" i="8"/>
  <c r="F35" i="7"/>
  <c r="E95" i="5" s="1"/>
  <c r="F34" i="7"/>
  <c r="E94" i="5" s="1"/>
  <c r="C11" i="7"/>
  <c r="C10" i="7"/>
  <c r="C13" i="7"/>
  <c r="C18" i="7"/>
  <c r="C12" i="7"/>
  <c r="C19" i="7"/>
  <c r="C5" i="7"/>
  <c r="C8" i="7"/>
  <c r="C17" i="7"/>
  <c r="C15" i="7"/>
  <c r="C9" i="7"/>
  <c r="C2" i="7"/>
  <c r="C16" i="7"/>
  <c r="C4" i="7"/>
  <c r="C14" i="7"/>
  <c r="C6" i="7"/>
  <c r="C3" i="7"/>
  <c r="C7" i="7"/>
  <c r="F35" i="6"/>
  <c r="D95" i="5" s="1"/>
  <c r="F36" i="6"/>
  <c r="D96" i="5" s="1"/>
  <c r="C5" i="6"/>
  <c r="C3" i="6"/>
  <c r="C9" i="6"/>
  <c r="C15" i="6"/>
  <c r="C13" i="6"/>
  <c r="F35" i="1"/>
  <c r="F36" i="1"/>
  <c r="F34" i="1"/>
  <c r="L3" i="5" l="1"/>
  <c r="L5" i="5"/>
  <c r="L2" i="5"/>
  <c r="L33" i="5"/>
  <c r="L66" i="5"/>
  <c r="L63" i="5"/>
  <c r="L67" i="5"/>
  <c r="L64" i="5"/>
  <c r="L68" i="5"/>
  <c r="L65" i="5"/>
  <c r="D34" i="5"/>
  <c r="N6" i="5"/>
  <c r="N4" i="5"/>
  <c r="C63" i="5"/>
  <c r="E63" i="5"/>
  <c r="M63" i="5"/>
  <c r="H63" i="5"/>
  <c r="I63" i="5"/>
  <c r="K3" i="5"/>
  <c r="N5" i="5"/>
  <c r="N3" i="5"/>
  <c r="C5" i="5"/>
  <c r="C3" i="5"/>
  <c r="G5" i="5"/>
  <c r="N2" i="5"/>
  <c r="G3" i="5"/>
  <c r="K5" i="5"/>
  <c r="N64" i="5"/>
  <c r="N67" i="5"/>
  <c r="F63" i="5"/>
  <c r="J63" i="5"/>
  <c r="N63" i="5"/>
  <c r="N68" i="5"/>
  <c r="G63" i="5"/>
  <c r="K63" i="5"/>
  <c r="C2" i="5"/>
  <c r="K2" i="5"/>
  <c r="C4" i="5"/>
  <c r="G4" i="5"/>
  <c r="K4" i="5"/>
  <c r="K6" i="5"/>
  <c r="D66" i="5"/>
  <c r="D2" i="5"/>
  <c r="H2" i="5"/>
  <c r="D3" i="5"/>
  <c r="H3" i="5"/>
  <c r="D4" i="5"/>
  <c r="H4" i="5"/>
  <c r="D5" i="5"/>
  <c r="H5" i="5"/>
  <c r="D6" i="5"/>
  <c r="H6" i="5"/>
  <c r="D65" i="5"/>
  <c r="G2" i="5"/>
  <c r="G6" i="5"/>
  <c r="E2" i="5"/>
  <c r="I2" i="5"/>
  <c r="M2" i="5"/>
  <c r="E3" i="5"/>
  <c r="I3" i="5"/>
  <c r="M3" i="5"/>
  <c r="E4" i="5"/>
  <c r="I4" i="5"/>
  <c r="M4" i="5"/>
  <c r="E5" i="5"/>
  <c r="I5" i="5"/>
  <c r="M5" i="5"/>
  <c r="E6" i="5"/>
  <c r="I6" i="5"/>
  <c r="M6" i="5"/>
  <c r="C6" i="5"/>
  <c r="D32" i="5"/>
  <c r="F2" i="5"/>
  <c r="J2" i="5"/>
  <c r="F3" i="5"/>
  <c r="J3" i="5"/>
  <c r="F4" i="5"/>
  <c r="J4" i="5"/>
  <c r="F5" i="5"/>
  <c r="J5" i="5"/>
  <c r="F6" i="5"/>
  <c r="J6" i="5"/>
  <c r="G68" i="5"/>
  <c r="I64" i="5"/>
  <c r="C66" i="5"/>
  <c r="E64" i="5"/>
  <c r="K64" i="5"/>
  <c r="G66" i="5"/>
  <c r="G67" i="5"/>
  <c r="C68" i="5"/>
  <c r="H68" i="5"/>
  <c r="M68" i="5"/>
  <c r="G64" i="5"/>
  <c r="K66" i="5"/>
  <c r="H67" i="5"/>
  <c r="I68" i="5"/>
  <c r="C64" i="5"/>
  <c r="H64" i="5"/>
  <c r="M64" i="5"/>
  <c r="C67" i="5"/>
  <c r="K67" i="5"/>
  <c r="E68" i="5"/>
  <c r="K68" i="5"/>
  <c r="N32" i="5"/>
  <c r="H65" i="5"/>
  <c r="H66" i="5"/>
  <c r="C65" i="5"/>
  <c r="G65" i="5"/>
  <c r="K65" i="5"/>
  <c r="E65" i="5"/>
  <c r="I65" i="5"/>
  <c r="M65" i="5"/>
  <c r="E66" i="5"/>
  <c r="I66" i="5"/>
  <c r="M66" i="5"/>
  <c r="E67" i="5"/>
  <c r="I67" i="5"/>
  <c r="M67" i="5"/>
  <c r="F64" i="5"/>
  <c r="J64" i="5"/>
  <c r="F65" i="5"/>
  <c r="J65" i="5"/>
  <c r="F66" i="5"/>
  <c r="J66" i="5"/>
  <c r="F67" i="5"/>
  <c r="J67" i="5"/>
  <c r="F68" i="5"/>
  <c r="J68" i="5"/>
  <c r="N34" i="5"/>
  <c r="M33" i="5"/>
  <c r="I33" i="5"/>
  <c r="E33" i="5"/>
  <c r="H33" i="5"/>
  <c r="K33" i="5"/>
  <c r="G33" i="5"/>
  <c r="C33" i="5"/>
  <c r="N33" i="5"/>
  <c r="J33" i="5"/>
  <c r="F33" i="5"/>
  <c r="E34" i="5"/>
  <c r="G34" i="5"/>
  <c r="I34" i="5"/>
  <c r="K34" i="5"/>
  <c r="M34" i="5"/>
  <c r="F34" i="5"/>
  <c r="H34" i="5"/>
  <c r="J34" i="5"/>
  <c r="E32" i="5"/>
  <c r="I32" i="5"/>
  <c r="M32" i="5"/>
  <c r="H32" i="5"/>
  <c r="C32" i="5"/>
  <c r="G32" i="5"/>
  <c r="K32" i="5"/>
  <c r="F32" i="5"/>
  <c r="J32" i="5"/>
  <c r="C17" i="6"/>
  <c r="C14" i="6"/>
  <c r="C19" i="6"/>
  <c r="C16" i="6"/>
  <c r="C11" i="6"/>
  <c r="C2" i="6"/>
  <c r="C7" i="6"/>
  <c r="D33" i="5" l="1"/>
  <c r="C34" i="5"/>
  <c r="C6" i="6"/>
  <c r="C4" i="6" l="1"/>
  <c r="C10" i="6"/>
  <c r="C18" i="6"/>
  <c r="C8" i="6"/>
  <c r="C12" i="6"/>
  <c r="C96" i="5" l="1"/>
  <c r="C95" i="5"/>
  <c r="C94" i="5"/>
</calcChain>
</file>

<file path=xl/sharedStrings.xml><?xml version="1.0" encoding="utf-8"?>
<sst xmlns="http://schemas.openxmlformats.org/spreadsheetml/2006/main" count="482" uniqueCount="22">
  <si>
    <t>No.</t>
  </si>
  <si>
    <t>LP</t>
  </si>
  <si>
    <t>▲▼</t>
  </si>
  <si>
    <t>Industry</t>
  </si>
  <si>
    <t>Firm</t>
  </si>
  <si>
    <t>SPI</t>
  </si>
  <si>
    <t>Market capitalization</t>
  </si>
  <si>
    <t>Period Net contribution</t>
  </si>
  <si>
    <t>Cumulative Net contribution</t>
  </si>
  <si>
    <t>A</t>
  </si>
  <si>
    <t>E</t>
  </si>
  <si>
    <t>I</t>
  </si>
  <si>
    <t>O</t>
  </si>
  <si>
    <t>U</t>
  </si>
  <si>
    <t>Y</t>
  </si>
  <si>
    <t>Relative strength</t>
  </si>
  <si>
    <t>Industry leaders</t>
  </si>
  <si>
    <t>Industries</t>
  </si>
  <si>
    <t>Top 5</t>
  </si>
  <si>
    <t>Beemo</t>
  </si>
  <si>
    <t>Finn</t>
  </si>
  <si>
    <t>Jake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</si>
</sst>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2" borderId="2" applyNumberFormat="0" applyAlignment="0" applyProtection="0"/>
  </cellStyleXfs>
  <cellXfs count="7">
    <xf numFmtId="0" fontId="0" fillId="0" borderId="0" xfId="0"/>
    <xf numFmtId="3" fontId="0" fillId="0" borderId="0" xfId="0" applyNumberFormat="1"/>
    <xf numFmtId="9" fontId="0" fillId="0" borderId="0" xfId="1" applyFont="1"/>
    <xf numFmtId="0" fontId="2" fillId="0" borderId="0" xfId="0" applyFont="1"/>
    <xf numFmtId="9" fontId="0" fillId="0" borderId="0" xfId="0" applyNumberFormat="1"/>
    <xf numFmtId="0" fontId="3" fillId="0" borderId="1" xfId="2"/>
    <xf numFmtId="0" fontId="4" fillId="2" borderId="2" xfId="3"/>
  </cellXfs>
  <cellStyles count="4">
    <cellStyle name="Heading 1" xfId="2" builtinId="16"/>
    <cellStyle name="Input" xfId="3" builtinId="20"/>
    <cellStyle name="Normal" xfId="0" builtinId="0" customBuiltin="1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All!$A$94</c:f>
              <c:strCache>
                <c:ptCount val="1"/>
                <c:pt idx="0">
                  <c:v>Beemo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All!$C$93:$N$93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All!$C$94:$N$94</c:f>
              <c:numCache>
                <c:formatCode>0%</c:formatCode>
                <c:ptCount val="10"/>
                <c:pt idx="0">
                  <c:v>1.0135312090790047</c:v>
                </c:pt>
                <c:pt idx="1">
                  <c:v>1.0059557696518504</c:v>
                </c:pt>
                <c:pt idx="2">
                  <c:v>0.9733708769106999</c:v>
                </c:pt>
                <c:pt idx="3">
                  <c:v>0.94582211185338039</c:v>
                </c:pt>
                <c:pt idx="4">
                  <c:v>0.95223833041261752</c:v>
                </c:pt>
                <c:pt idx="5">
                  <c:v>0.91358435740662269</c:v>
                </c:pt>
                <c:pt idx="6">
                  <c:v>0.84776656064168165</c:v>
                </c:pt>
                <c:pt idx="7">
                  <c:v>0.79890163976892981</c:v>
                </c:pt>
                <c:pt idx="8">
                  <c:v>0.75605368428527464</c:v>
                </c:pt>
                <c:pt idx="9">
                  <c:v>0.72066773733855094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FC4-441A-9381-58342797A95E}"/>
            </c:ext>
          </c:extLst>
        </c:ser>
        <c:ser>
          <c:idx val="1"/>
          <c:order val="1"/>
          <c:tx>
            <c:strRef>
              <c:f>All!$A$95</c:f>
              <c:strCache>
                <c:ptCount val="1"/>
                <c:pt idx="0">
                  <c:v>Finn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All!$C$93:$N$93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All!$C$95:$N$95</c:f>
              <c:numCache>
                <c:formatCode>0%</c:formatCode>
                <c:ptCount val="10"/>
                <c:pt idx="0">
                  <c:v>0.98443183471555373</c:v>
                </c:pt>
                <c:pt idx="1">
                  <c:v>0.98151959710970005</c:v>
                </c:pt>
                <c:pt idx="2">
                  <c:v>0.99255832662912302</c:v>
                </c:pt>
                <c:pt idx="3">
                  <c:v>0.98496030219299779</c:v>
                </c:pt>
                <c:pt idx="4">
                  <c:v>0.96743667357017682</c:v>
                </c:pt>
                <c:pt idx="5">
                  <c:v>0.90895332647254679</c:v>
                </c:pt>
                <c:pt idx="6">
                  <c:v>0.85307702945650676</c:v>
                </c:pt>
                <c:pt idx="7">
                  <c:v>0.85982954692640456</c:v>
                </c:pt>
                <c:pt idx="8">
                  <c:v>0.85781238904537593</c:v>
                </c:pt>
                <c:pt idx="9">
                  <c:v>0.91108145400257856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FC4-441A-9381-58342797A95E}"/>
            </c:ext>
          </c:extLst>
        </c:ser>
        <c:ser>
          <c:idx val="2"/>
          <c:order val="2"/>
          <c:tx>
            <c:strRef>
              <c:f>All!$A$96</c:f>
              <c:strCache>
                <c:ptCount val="1"/>
                <c:pt idx="0">
                  <c:v>Jake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All!$C$93:$N$93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All!$C$96:$N$96</c:f>
              <c:numCache>
                <c:formatCode>0%</c:formatCode>
                <c:ptCount val="10"/>
                <c:pt idx="0">
                  <c:v>1.0020369562054414</c:v>
                </c:pt>
                <c:pt idx="1">
                  <c:v>1.0125246332384499</c:v>
                </c:pt>
                <c:pt idx="2">
                  <c:v>1.034070796460177</c:v>
                </c:pt>
                <c:pt idx="3">
                  <c:v>1.0692175859536217</c:v>
                </c:pt>
                <c:pt idx="4">
                  <c:v>1.0803249960172057</c:v>
                </c:pt>
                <c:pt idx="5">
                  <c:v>1.1774623161208306</c:v>
                </c:pt>
                <c:pt idx="6">
                  <c:v>1.2991564099018116</c:v>
                </c:pt>
                <c:pt idx="7">
                  <c:v>1.3412688133046653</c:v>
                </c:pt>
                <c:pt idx="8">
                  <c:v>1.3861339266693493</c:v>
                </c:pt>
                <c:pt idx="9">
                  <c:v>1.3682508086588703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FC4-441A-9381-58342797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35904"/>
        <c:axId val="85877888"/>
      </c:lineChart>
      <c:catAx>
        <c:axId val="23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85877888"/>
        <c:crosses val="autoZero"/>
        <c:auto val="1"/>
        <c:lblAlgn val="ctr"/>
        <c:lblOffset val="100"/>
        <c:noMultiLvlLbl val="0"/>
      </c:catAx>
      <c:valAx>
        <c:axId val="85877888"/>
        <c:scaling>
          <c:orientation val="minMax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2342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bg-B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All!$A$32:$B$32</c:f>
              <c:strCache>
                <c:ptCount val="2"/>
                <c:pt idx="0">
                  <c:v>Beemo</c:v>
                </c:pt>
                <c:pt idx="1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All!$C$31:$N$31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All!$C$32:$N$32</c:f>
              <c:numCache>
                <c:formatCode>General</c:formatCode>
                <c:ptCount val="10"/>
                <c:pt idx="0">
                  <c:v>1196</c:v>
                </c:pt>
                <c:pt idx="1">
                  <c:v>1208</c:v>
                </c:pt>
                <c:pt idx="2">
                  <c:v>1156</c:v>
                </c:pt>
                <c:pt idx="3">
                  <c:v>1269</c:v>
                </c:pt>
                <c:pt idx="4">
                  <c:v>1560</c:v>
                </c:pt>
                <c:pt idx="5">
                  <c:v>1872</c:v>
                </c:pt>
                <c:pt idx="6">
                  <c:v>2020</c:v>
                </c:pt>
                <c:pt idx="7">
                  <c:v>2067</c:v>
                </c:pt>
                <c:pt idx="8">
                  <c:v>2377</c:v>
                </c:pt>
                <c:pt idx="9">
                  <c:v>2675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27B-4FA3-BE89-03C87D97BCBF}"/>
            </c:ext>
          </c:extLst>
        </c:ser>
        <c:ser>
          <c:idx val="1"/>
          <c:order val="1"/>
          <c:tx>
            <c:strRef>
              <c:f>All!$A$33:$B$33</c:f>
              <c:strCache>
                <c:ptCount val="2"/>
                <c:pt idx="0">
                  <c:v>Finn</c:v>
                </c:pt>
                <c:pt idx="1">
                  <c:v>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All!$C$31:$N$31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All!$C$33:$N$33</c:f>
              <c:numCache>
                <c:formatCode>General</c:formatCode>
                <c:ptCount val="10"/>
                <c:pt idx="0">
                  <c:v>1269</c:v>
                </c:pt>
                <c:pt idx="1">
                  <c:v>1337</c:v>
                </c:pt>
                <c:pt idx="2">
                  <c:v>1524</c:v>
                </c:pt>
                <c:pt idx="3">
                  <c:v>2628</c:v>
                </c:pt>
                <c:pt idx="4">
                  <c:v>3487</c:v>
                </c:pt>
                <c:pt idx="5">
                  <c:v>3419</c:v>
                </c:pt>
                <c:pt idx="6">
                  <c:v>3500</c:v>
                </c:pt>
                <c:pt idx="7">
                  <c:v>3414</c:v>
                </c:pt>
                <c:pt idx="8">
                  <c:v>4085</c:v>
                </c:pt>
                <c:pt idx="9">
                  <c:v>4838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27B-4FA3-BE89-03C87D97BCBF}"/>
            </c:ext>
          </c:extLst>
        </c:ser>
        <c:ser>
          <c:idx val="2"/>
          <c:order val="2"/>
          <c:tx>
            <c:strRef>
              <c:f>All!$A$34:$B$34</c:f>
              <c:strCache>
                <c:ptCount val="2"/>
                <c:pt idx="0">
                  <c:v>Jake</c:v>
                </c:pt>
                <c:pt idx="1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All!$C$31:$N$31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All!$C$34:$N$34</c:f>
              <c:numCache>
                <c:formatCode>General</c:formatCode>
                <c:ptCount val="10"/>
                <c:pt idx="0">
                  <c:v>1136</c:v>
                </c:pt>
                <c:pt idx="1">
                  <c:v>1272</c:v>
                </c:pt>
                <c:pt idx="2">
                  <c:v>1387</c:v>
                </c:pt>
                <c:pt idx="3">
                  <c:v>2062</c:v>
                </c:pt>
                <c:pt idx="4">
                  <c:v>2188</c:v>
                </c:pt>
                <c:pt idx="5">
                  <c:v>3949</c:v>
                </c:pt>
                <c:pt idx="6">
                  <c:v>5720</c:v>
                </c:pt>
                <c:pt idx="7">
                  <c:v>4969</c:v>
                </c:pt>
                <c:pt idx="8">
                  <c:v>5855</c:v>
                </c:pt>
                <c:pt idx="9">
                  <c:v>6417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27B-4FA3-BE89-03C87D97B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35904"/>
        <c:axId val="85877888"/>
      </c:lineChart>
      <c:catAx>
        <c:axId val="23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85877888"/>
        <c:crosses val="autoZero"/>
        <c:auto val="1"/>
        <c:lblAlgn val="ctr"/>
        <c:lblOffset val="100"/>
        <c:noMultiLvlLbl val="0"/>
      </c:catAx>
      <c:valAx>
        <c:axId val="858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2342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bg-B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All!$A$63:$B$63</c:f>
              <c:strCache>
                <c:ptCount val="2"/>
                <c:pt idx="0">
                  <c:v>Jake</c:v>
                </c:pt>
                <c:pt idx="1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All!$C$63:$N$63</c:f>
              <c:numCache>
                <c:formatCode>General</c:formatCode>
                <c:ptCount val="10"/>
                <c:pt idx="0">
                  <c:v>1136</c:v>
                </c:pt>
                <c:pt idx="1">
                  <c:v>1272</c:v>
                </c:pt>
                <c:pt idx="2">
                  <c:v>1387</c:v>
                </c:pt>
                <c:pt idx="3">
                  <c:v>2062</c:v>
                </c:pt>
                <c:pt idx="4">
                  <c:v>2188</c:v>
                </c:pt>
                <c:pt idx="5">
                  <c:v>3949</c:v>
                </c:pt>
                <c:pt idx="6">
                  <c:v>5720</c:v>
                </c:pt>
                <c:pt idx="7">
                  <c:v>4969</c:v>
                </c:pt>
                <c:pt idx="8">
                  <c:v>5855</c:v>
                </c:pt>
                <c:pt idx="9">
                  <c:v>6417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A4-4709-9172-D6DEC808759F}"/>
            </c:ext>
          </c:extLst>
        </c:ser>
        <c:ser>
          <c:idx val="1"/>
          <c:order val="1"/>
          <c:tx>
            <c:strRef>
              <c:f>All!$A$64:$B$64</c:f>
              <c:strCache>
                <c:ptCount val="2"/>
                <c:pt idx="0">
                  <c:v>Jake</c:v>
                </c:pt>
                <c:pt idx="1">
                  <c:v>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All!$C$64:$N$64</c:f>
              <c:numCache>
                <c:formatCode>General</c:formatCode>
                <c:ptCount val="10"/>
                <c:pt idx="0">
                  <c:v>1148</c:v>
                </c:pt>
                <c:pt idx="1">
                  <c:v>1651</c:v>
                </c:pt>
                <c:pt idx="2">
                  <c:v>1974</c:v>
                </c:pt>
                <c:pt idx="3">
                  <c:v>2404</c:v>
                </c:pt>
                <c:pt idx="4">
                  <c:v>3545</c:v>
                </c:pt>
                <c:pt idx="5">
                  <c:v>3343</c:v>
                </c:pt>
                <c:pt idx="6">
                  <c:v>3154</c:v>
                </c:pt>
                <c:pt idx="7">
                  <c:v>3456</c:v>
                </c:pt>
                <c:pt idx="8">
                  <c:v>3707</c:v>
                </c:pt>
                <c:pt idx="9">
                  <c:v>3807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4A4-4709-9172-D6DEC808759F}"/>
            </c:ext>
          </c:extLst>
        </c:ser>
        <c:ser>
          <c:idx val="2"/>
          <c:order val="2"/>
          <c:tx>
            <c:strRef>
              <c:f>All!$A$65:$B$65</c:f>
              <c:strCache>
                <c:ptCount val="2"/>
                <c:pt idx="0">
                  <c:v>Jake</c:v>
                </c:pt>
                <c:pt idx="1">
                  <c:v>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All!$C$65:$N$65</c:f>
              <c:numCache>
                <c:formatCode>General</c:formatCode>
                <c:ptCount val="10"/>
                <c:pt idx="0">
                  <c:v>1147</c:v>
                </c:pt>
                <c:pt idx="1">
                  <c:v>1136</c:v>
                </c:pt>
                <c:pt idx="2">
                  <c:v>1075</c:v>
                </c:pt>
                <c:pt idx="3">
                  <c:v>989</c:v>
                </c:pt>
                <c:pt idx="4">
                  <c:v>947</c:v>
                </c:pt>
                <c:pt idx="5">
                  <c:v>929</c:v>
                </c:pt>
                <c:pt idx="6">
                  <c:v>950</c:v>
                </c:pt>
                <c:pt idx="7">
                  <c:v>901</c:v>
                </c:pt>
                <c:pt idx="8">
                  <c:v>919</c:v>
                </c:pt>
                <c:pt idx="9">
                  <c:v>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4A4-4709-9172-D6DEC808759F}"/>
            </c:ext>
          </c:extLst>
        </c:ser>
        <c:ser>
          <c:idx val="3"/>
          <c:order val="3"/>
          <c:tx>
            <c:strRef>
              <c:f>All!$A$66:$B$66</c:f>
              <c:strCache>
                <c:ptCount val="2"/>
                <c:pt idx="0">
                  <c:v>Jake</c:v>
                </c:pt>
                <c:pt idx="1">
                  <c:v>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All!$C$66:$N$66</c:f>
              <c:numCache>
                <c:formatCode>General</c:formatCode>
                <c:ptCount val="10"/>
                <c:pt idx="0">
                  <c:v>1138</c:v>
                </c:pt>
                <c:pt idx="1">
                  <c:v>1275</c:v>
                </c:pt>
                <c:pt idx="2">
                  <c:v>1701</c:v>
                </c:pt>
                <c:pt idx="3">
                  <c:v>2285</c:v>
                </c:pt>
                <c:pt idx="4">
                  <c:v>2306</c:v>
                </c:pt>
                <c:pt idx="5">
                  <c:v>2323</c:v>
                </c:pt>
                <c:pt idx="6">
                  <c:v>3173</c:v>
                </c:pt>
                <c:pt idx="7">
                  <c:v>5190</c:v>
                </c:pt>
                <c:pt idx="8">
                  <c:v>6367</c:v>
                </c:pt>
                <c:pt idx="9">
                  <c:v>6237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4A4-4709-9172-D6DEC808759F}"/>
            </c:ext>
          </c:extLst>
        </c:ser>
        <c:ser>
          <c:idx val="4"/>
          <c:order val="4"/>
          <c:tx>
            <c:strRef>
              <c:f>All!$A$67:$B$67</c:f>
              <c:strCache>
                <c:ptCount val="2"/>
                <c:pt idx="0">
                  <c:v>Jake</c:v>
                </c:pt>
                <c:pt idx="1">
                  <c:v>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All!$C$67:$N$67</c:f>
              <c:numCache>
                <c:formatCode>General</c:formatCode>
                <c:ptCount val="10"/>
                <c:pt idx="0">
                  <c:v>1171</c:v>
                </c:pt>
                <c:pt idx="1">
                  <c:v>1237</c:v>
                </c:pt>
                <c:pt idx="2">
                  <c:v>1357</c:v>
                </c:pt>
                <c:pt idx="3">
                  <c:v>1461</c:v>
                </c:pt>
                <c:pt idx="4">
                  <c:v>1369</c:v>
                </c:pt>
                <c:pt idx="5">
                  <c:v>1494</c:v>
                </c:pt>
                <c:pt idx="6">
                  <c:v>1710</c:v>
                </c:pt>
                <c:pt idx="7">
                  <c:v>1842</c:v>
                </c:pt>
                <c:pt idx="8">
                  <c:v>1753</c:v>
                </c:pt>
                <c:pt idx="9">
                  <c:v>1766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94A4-4709-9172-D6DEC808759F}"/>
            </c:ext>
          </c:extLst>
        </c:ser>
        <c:ser>
          <c:idx val="5"/>
          <c:order val="5"/>
          <c:tx>
            <c:strRef>
              <c:f>All!$A$68:$B$68</c:f>
              <c:strCache>
                <c:ptCount val="2"/>
                <c:pt idx="0">
                  <c:v>Jake</c:v>
                </c:pt>
                <c:pt idx="1">
                  <c:v>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All!$C$62:$N$62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All!$C$68:$N$68</c:f>
              <c:numCache>
                <c:formatCode>General</c:formatCode>
                <c:ptCount val="10"/>
                <c:pt idx="0">
                  <c:v>1147</c:v>
                </c:pt>
                <c:pt idx="1">
                  <c:v>1136</c:v>
                </c:pt>
                <c:pt idx="2">
                  <c:v>1075</c:v>
                </c:pt>
                <c:pt idx="3">
                  <c:v>989</c:v>
                </c:pt>
                <c:pt idx="4">
                  <c:v>947</c:v>
                </c:pt>
                <c:pt idx="5">
                  <c:v>929</c:v>
                </c:pt>
                <c:pt idx="6">
                  <c:v>950</c:v>
                </c:pt>
                <c:pt idx="7">
                  <c:v>901</c:v>
                </c:pt>
                <c:pt idx="8">
                  <c:v>919</c:v>
                </c:pt>
                <c:pt idx="9">
                  <c:v>968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94A4-4709-9172-D6DEC8087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35904"/>
        <c:axId val="85877888"/>
      </c:lineChart>
      <c:catAx>
        <c:axId val="23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85877888"/>
        <c:crosses val="autoZero"/>
        <c:auto val="1"/>
        <c:lblAlgn val="ctr"/>
        <c:lblOffset val="100"/>
        <c:noMultiLvlLbl val="0"/>
      </c:catAx>
      <c:valAx>
        <c:axId val="858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2342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bg-B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All!$A$2:$B$2</c:f>
              <c:strCache>
                <c:ptCount val="2"/>
                <c:pt idx="0">
                  <c:v>Jake</c:v>
                </c:pt>
                <c:pt idx="1">
                  <c:v>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All!$C$1:$N$1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All!$C$2:$N$2</c:f>
              <c:numCache>
                <c:formatCode>General</c:formatCode>
                <c:ptCount val="10"/>
                <c:pt idx="0">
                  <c:v>1136</c:v>
                </c:pt>
                <c:pt idx="1">
                  <c:v>1272</c:v>
                </c:pt>
                <c:pt idx="2">
                  <c:v>1387</c:v>
                </c:pt>
                <c:pt idx="3">
                  <c:v>2062</c:v>
                </c:pt>
                <c:pt idx="4">
                  <c:v>2188</c:v>
                </c:pt>
                <c:pt idx="5">
                  <c:v>3949</c:v>
                </c:pt>
                <c:pt idx="6">
                  <c:v>5720</c:v>
                </c:pt>
                <c:pt idx="7">
                  <c:v>4969</c:v>
                </c:pt>
                <c:pt idx="8">
                  <c:v>5855</c:v>
                </c:pt>
                <c:pt idx="9">
                  <c:v>6417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46C-4A3C-8337-A47EE50990C9}"/>
            </c:ext>
          </c:extLst>
        </c:ser>
        <c:ser>
          <c:idx val="1"/>
          <c:order val="1"/>
          <c:tx>
            <c:strRef>
              <c:f>All!$A$3:$B$3</c:f>
              <c:strCache>
                <c:ptCount val="2"/>
                <c:pt idx="0">
                  <c:v>Jake</c:v>
                </c:pt>
                <c:pt idx="1">
                  <c:v>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All!$C$1:$N$1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All!$C$3:$N$3</c:f>
              <c:numCache>
                <c:formatCode>General</c:formatCode>
                <c:ptCount val="10"/>
                <c:pt idx="0">
                  <c:v>1138</c:v>
                </c:pt>
                <c:pt idx="1">
                  <c:v>1275</c:v>
                </c:pt>
                <c:pt idx="2">
                  <c:v>1701</c:v>
                </c:pt>
                <c:pt idx="3">
                  <c:v>2285</c:v>
                </c:pt>
                <c:pt idx="4">
                  <c:v>2306</c:v>
                </c:pt>
                <c:pt idx="5">
                  <c:v>2323</c:v>
                </c:pt>
                <c:pt idx="6">
                  <c:v>3173</c:v>
                </c:pt>
                <c:pt idx="7">
                  <c:v>5190</c:v>
                </c:pt>
                <c:pt idx="8">
                  <c:v>6367</c:v>
                </c:pt>
                <c:pt idx="9">
                  <c:v>6237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46C-4A3C-8337-A47EE50990C9}"/>
            </c:ext>
          </c:extLst>
        </c:ser>
        <c:ser>
          <c:idx val="2"/>
          <c:order val="2"/>
          <c:tx>
            <c:strRef>
              <c:f>All!$A$4:$B$4</c:f>
              <c:strCache>
                <c:ptCount val="2"/>
                <c:pt idx="0">
                  <c:v>Finn</c:v>
                </c:pt>
                <c:pt idx="1">
                  <c:v>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All!$C$1:$N$1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All!$C$4:$N$4</c:f>
              <c:numCache>
                <c:formatCode>General</c:formatCode>
                <c:ptCount val="10"/>
                <c:pt idx="0">
                  <c:v>1269</c:v>
                </c:pt>
                <c:pt idx="1">
                  <c:v>1337</c:v>
                </c:pt>
                <c:pt idx="2">
                  <c:v>1524</c:v>
                </c:pt>
                <c:pt idx="3">
                  <c:v>2628</c:v>
                </c:pt>
                <c:pt idx="4">
                  <c:v>3487</c:v>
                </c:pt>
                <c:pt idx="5">
                  <c:v>3419</c:v>
                </c:pt>
                <c:pt idx="6">
                  <c:v>3500</c:v>
                </c:pt>
                <c:pt idx="7">
                  <c:v>3414</c:v>
                </c:pt>
                <c:pt idx="8">
                  <c:v>4085</c:v>
                </c:pt>
                <c:pt idx="9">
                  <c:v>4838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6C-4A3C-8337-A47EE50990C9}"/>
            </c:ext>
          </c:extLst>
        </c:ser>
        <c:ser>
          <c:idx val="3"/>
          <c:order val="3"/>
          <c:tx>
            <c:strRef>
              <c:f>All!$A$5:$B$5</c:f>
              <c:strCache>
                <c:ptCount val="2"/>
                <c:pt idx="0">
                  <c:v>Jake</c:v>
                </c:pt>
                <c:pt idx="1">
                  <c:v>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All!$C$1:$N$1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All!$C$5:$N$5</c:f>
              <c:numCache>
                <c:formatCode>General</c:formatCode>
                <c:ptCount val="10"/>
                <c:pt idx="0">
                  <c:v>1148</c:v>
                </c:pt>
                <c:pt idx="1">
                  <c:v>1651</c:v>
                </c:pt>
                <c:pt idx="2">
                  <c:v>1974</c:v>
                </c:pt>
                <c:pt idx="3">
                  <c:v>2404</c:v>
                </c:pt>
                <c:pt idx="4">
                  <c:v>3545</c:v>
                </c:pt>
                <c:pt idx="5">
                  <c:v>3343</c:v>
                </c:pt>
                <c:pt idx="6">
                  <c:v>3154</c:v>
                </c:pt>
                <c:pt idx="7">
                  <c:v>3456</c:v>
                </c:pt>
                <c:pt idx="8">
                  <c:v>3707</c:v>
                </c:pt>
                <c:pt idx="9">
                  <c:v>3807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446C-4A3C-8337-A47EE50990C9}"/>
            </c:ext>
          </c:extLst>
        </c:ser>
        <c:ser>
          <c:idx val="4"/>
          <c:order val="4"/>
          <c:tx>
            <c:strRef>
              <c:f>All!$A$6:$B$6</c:f>
              <c:strCache>
                <c:ptCount val="2"/>
                <c:pt idx="0">
                  <c:v>Finn</c:v>
                </c:pt>
                <c:pt idx="1">
                  <c:v>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All!$C$1:$N$1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All!$C$6:$N$6</c:f>
              <c:numCache>
                <c:formatCode>General</c:formatCode>
                <c:ptCount val="10"/>
                <c:pt idx="0">
                  <c:v>1157</c:v>
                </c:pt>
                <c:pt idx="1">
                  <c:v>1474</c:v>
                </c:pt>
                <c:pt idx="2">
                  <c:v>1831</c:v>
                </c:pt>
                <c:pt idx="3">
                  <c:v>2177</c:v>
                </c:pt>
                <c:pt idx="4">
                  <c:v>2301</c:v>
                </c:pt>
                <c:pt idx="5">
                  <c:v>2800</c:v>
                </c:pt>
                <c:pt idx="6">
                  <c:v>3226</c:v>
                </c:pt>
                <c:pt idx="7">
                  <c:v>3807</c:v>
                </c:pt>
                <c:pt idx="8">
                  <c:v>3702</c:v>
                </c:pt>
                <c:pt idx="9">
                  <c:v>3633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446C-4A3C-8337-A47EE509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235904"/>
        <c:axId val="85877888"/>
      </c:lineChart>
      <c:catAx>
        <c:axId val="23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85877888"/>
        <c:crosses val="autoZero"/>
        <c:auto val="1"/>
        <c:lblAlgn val="ctr"/>
        <c:lblOffset val="100"/>
        <c:noMultiLvlLbl val="0"/>
      </c:catAx>
      <c:valAx>
        <c:axId val="858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bg-BG"/>
          </a:p>
        </c:txPr>
        <c:crossAx val="23423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bg-B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99</xdr:row>
      <xdr:rowOff>744</xdr:rowOff>
    </xdr:from>
    <xdr:to>
      <xdr:col>10</xdr:col>
      <xdr:colOff>172000</xdr:colOff>
      <xdr:row>119</xdr:row>
      <xdr:rowOff>103097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36</xdr:row>
      <xdr:rowOff>156881</xdr:rowOff>
    </xdr:from>
    <xdr:to>
      <xdr:col>10</xdr:col>
      <xdr:colOff>172000</xdr:colOff>
      <xdr:row>57</xdr:row>
      <xdr:rowOff>102351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C100AB-CDCC-44D8-8225-DFF1934E2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69</xdr:row>
      <xdr:rowOff>744</xdr:rowOff>
    </xdr:from>
    <xdr:to>
      <xdr:col>10</xdr:col>
      <xdr:colOff>172000</xdr:colOff>
      <xdr:row>89</xdr:row>
      <xdr:rowOff>103097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1D49FC-F011-4A5F-9FE1-5A93665DB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6</xdr:row>
      <xdr:rowOff>156882</xdr:rowOff>
    </xdr:from>
    <xdr:to>
      <xdr:col>10</xdr:col>
      <xdr:colOff>172000</xdr:colOff>
      <xdr:row>27</xdr:row>
      <xdr:rowOff>102352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3037DB6-1578-4FDA-A668-66393ABC2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D2" t="s">
        <v>20</v>
      </c>
      <c r="E2" t="s">
        <v>10</v>
      </c>
      <c r="F2" s="1">
        <v>1269</v>
      </c>
      <c r="G2" s="1">
        <v>420789</v>
      </c>
      <c r="H2" s="1">
        <v>26754</v>
      </c>
      <c r="I2" s="1">
        <v>43126</v>
      </c>
    </row>
    <row r="3" spans="1:9" x14ac:dyDescent="0.25">
      <c r="A3" s="3">
        <v>2</v>
      </c>
      <c r="D3" t="s">
        <v>20</v>
      </c>
      <c r="E3" t="s">
        <v>9</v>
      </c>
      <c r="F3" s="1">
        <v>1227</v>
      </c>
      <c r="G3" s="1">
        <v>406700</v>
      </c>
      <c r="H3" s="1">
        <v>26266</v>
      </c>
      <c r="I3" s="1">
        <v>42638</v>
      </c>
    </row>
    <row r="4" spans="1:9" x14ac:dyDescent="0.25">
      <c r="A4" s="3">
        <v>3</v>
      </c>
      <c r="D4" t="s">
        <v>19</v>
      </c>
      <c r="E4" t="s">
        <v>9</v>
      </c>
      <c r="F4" s="1">
        <v>1196</v>
      </c>
      <c r="G4" s="1">
        <v>396621</v>
      </c>
      <c r="H4" s="1">
        <v>25637</v>
      </c>
      <c r="I4" s="1">
        <v>42009</v>
      </c>
    </row>
    <row r="5" spans="1:9" x14ac:dyDescent="0.25">
      <c r="A5" s="3">
        <v>4</v>
      </c>
      <c r="D5" t="s">
        <v>19</v>
      </c>
      <c r="E5" t="s">
        <v>14</v>
      </c>
      <c r="F5" s="1">
        <v>1193</v>
      </c>
      <c r="G5" s="1">
        <v>395584</v>
      </c>
      <c r="H5" s="1">
        <v>26628</v>
      </c>
      <c r="I5" s="1">
        <v>43000</v>
      </c>
    </row>
    <row r="6" spans="1:9" x14ac:dyDescent="0.25">
      <c r="A6" s="3">
        <v>5</v>
      </c>
      <c r="D6" t="s">
        <v>19</v>
      </c>
      <c r="E6" t="s">
        <v>12</v>
      </c>
      <c r="F6" s="1">
        <v>1187</v>
      </c>
      <c r="G6" s="1">
        <v>393416</v>
      </c>
      <c r="H6" s="1">
        <v>27387</v>
      </c>
      <c r="I6" s="1">
        <v>43759</v>
      </c>
    </row>
    <row r="7" spans="1:9" x14ac:dyDescent="0.25">
      <c r="A7" s="3">
        <v>6</v>
      </c>
      <c r="D7" t="s">
        <v>19</v>
      </c>
      <c r="E7" t="s">
        <v>13</v>
      </c>
      <c r="F7" s="1">
        <v>1179</v>
      </c>
      <c r="G7" s="1">
        <v>390863</v>
      </c>
      <c r="H7" s="1">
        <v>25210</v>
      </c>
      <c r="I7" s="1">
        <v>41583</v>
      </c>
    </row>
    <row r="8" spans="1:9" x14ac:dyDescent="0.25">
      <c r="A8" s="3">
        <v>7</v>
      </c>
      <c r="D8" t="s">
        <v>21</v>
      </c>
      <c r="E8" t="s">
        <v>13</v>
      </c>
      <c r="F8" s="1">
        <v>1171</v>
      </c>
      <c r="G8" s="1">
        <v>388155</v>
      </c>
      <c r="H8" s="1">
        <v>25509</v>
      </c>
      <c r="I8" s="1">
        <v>41881</v>
      </c>
    </row>
    <row r="9" spans="1:9" x14ac:dyDescent="0.25">
      <c r="A9" s="3">
        <v>8</v>
      </c>
      <c r="D9" t="s">
        <v>20</v>
      </c>
      <c r="E9" t="s">
        <v>14</v>
      </c>
      <c r="F9" s="1">
        <v>1157</v>
      </c>
      <c r="G9" s="1">
        <v>383706</v>
      </c>
      <c r="H9" s="1">
        <v>24804</v>
      </c>
      <c r="I9" s="1">
        <v>41177</v>
      </c>
    </row>
    <row r="10" spans="1:9" x14ac:dyDescent="0.25">
      <c r="A10" s="3">
        <v>9</v>
      </c>
      <c r="D10" t="s">
        <v>19</v>
      </c>
      <c r="E10" t="s">
        <v>10</v>
      </c>
      <c r="F10" s="1">
        <v>1148</v>
      </c>
      <c r="G10" s="1">
        <v>380550</v>
      </c>
      <c r="H10" s="1">
        <v>24010</v>
      </c>
      <c r="I10" s="1">
        <v>40383</v>
      </c>
    </row>
    <row r="11" spans="1:9" x14ac:dyDescent="0.25">
      <c r="A11" s="3">
        <v>10</v>
      </c>
      <c r="D11" t="s">
        <v>21</v>
      </c>
      <c r="E11" t="s">
        <v>10</v>
      </c>
      <c r="F11" s="1">
        <v>1148</v>
      </c>
      <c r="G11" s="1">
        <v>380477</v>
      </c>
      <c r="H11" s="1">
        <v>24479</v>
      </c>
      <c r="I11" s="1">
        <v>40852</v>
      </c>
    </row>
    <row r="12" spans="1:9" x14ac:dyDescent="0.25">
      <c r="A12" s="3">
        <v>11</v>
      </c>
      <c r="D12" t="s">
        <v>21</v>
      </c>
      <c r="E12" t="s">
        <v>11</v>
      </c>
      <c r="F12" s="1">
        <v>1147</v>
      </c>
      <c r="G12" s="1">
        <v>380256</v>
      </c>
      <c r="H12" s="1">
        <v>24418</v>
      </c>
      <c r="I12" s="1">
        <v>40790</v>
      </c>
    </row>
    <row r="13" spans="1:9" x14ac:dyDescent="0.25">
      <c r="A13" s="3">
        <v>12</v>
      </c>
      <c r="D13" t="s">
        <v>21</v>
      </c>
      <c r="E13" t="s">
        <v>14</v>
      </c>
      <c r="F13" s="1">
        <v>1147</v>
      </c>
      <c r="G13" s="1">
        <v>380256</v>
      </c>
      <c r="H13" s="1">
        <v>24418</v>
      </c>
      <c r="I13" s="1">
        <v>40790</v>
      </c>
    </row>
    <row r="14" spans="1:9" x14ac:dyDescent="0.25">
      <c r="A14" s="3">
        <v>13</v>
      </c>
      <c r="D14" t="s">
        <v>20</v>
      </c>
      <c r="E14" t="s">
        <v>12</v>
      </c>
      <c r="F14" s="1">
        <v>1139</v>
      </c>
      <c r="G14" s="1">
        <v>377522</v>
      </c>
      <c r="H14" s="1">
        <v>23537</v>
      </c>
      <c r="I14" s="1">
        <v>39909</v>
      </c>
    </row>
    <row r="15" spans="1:9" x14ac:dyDescent="0.25">
      <c r="A15" s="3">
        <v>14</v>
      </c>
      <c r="D15" t="s">
        <v>21</v>
      </c>
      <c r="E15" t="s">
        <v>12</v>
      </c>
      <c r="F15" s="1">
        <v>1138</v>
      </c>
      <c r="G15" s="1">
        <v>377207</v>
      </c>
      <c r="H15" s="1">
        <v>24651</v>
      </c>
      <c r="I15" s="1">
        <v>41023</v>
      </c>
    </row>
    <row r="16" spans="1:9" x14ac:dyDescent="0.25">
      <c r="A16" s="3">
        <v>15</v>
      </c>
      <c r="D16" t="s">
        <v>21</v>
      </c>
      <c r="E16" t="s">
        <v>9</v>
      </c>
      <c r="F16" s="1">
        <v>1136</v>
      </c>
      <c r="G16" s="1">
        <v>376685</v>
      </c>
      <c r="H16" s="1">
        <v>23728</v>
      </c>
      <c r="I16" s="1">
        <v>40101</v>
      </c>
    </row>
    <row r="17" spans="1:9" x14ac:dyDescent="0.25">
      <c r="A17" s="3">
        <v>16</v>
      </c>
      <c r="D17" t="s">
        <v>20</v>
      </c>
      <c r="E17" t="s">
        <v>13</v>
      </c>
      <c r="F17" s="1">
        <v>1106</v>
      </c>
      <c r="G17" s="1">
        <v>366549</v>
      </c>
      <c r="H17" s="1">
        <v>22968</v>
      </c>
      <c r="I17" s="1">
        <v>39341</v>
      </c>
    </row>
    <row r="18" spans="1:9" x14ac:dyDescent="0.25">
      <c r="A18" s="3">
        <v>17</v>
      </c>
      <c r="D18" t="s">
        <v>19</v>
      </c>
      <c r="E18" t="s">
        <v>11</v>
      </c>
      <c r="F18" s="1">
        <v>1063</v>
      </c>
      <c r="G18" s="1">
        <v>352438</v>
      </c>
      <c r="H18" s="1">
        <v>23610</v>
      </c>
      <c r="I18" s="1">
        <v>39982</v>
      </c>
    </row>
    <row r="19" spans="1:9" x14ac:dyDescent="0.25">
      <c r="A19" s="3">
        <v>18</v>
      </c>
      <c r="D19" t="s">
        <v>20</v>
      </c>
      <c r="E19" t="s">
        <v>11</v>
      </c>
      <c r="F19" s="1">
        <v>868</v>
      </c>
      <c r="G19" s="1">
        <v>287638</v>
      </c>
      <c r="H19" s="1">
        <v>16455</v>
      </c>
      <c r="I19" s="1">
        <v>32827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">
        <v>19</v>
      </c>
      <c r="F34" s="2">
        <f>AVERAGEIF($D$2:$D$31, D34, $F$2:$F$31)/AVERAGE($F$2:$F$31)</f>
        <v>1.0135312090790047</v>
      </c>
    </row>
    <row r="35" spans="1:9" x14ac:dyDescent="0.25">
      <c r="D35" s="3" t="s">
        <v>20</v>
      </c>
      <c r="F35" s="2">
        <f>AVERAGEIF($D$2:$D$31, D35, $F$2:$F$31)/AVERAGE($F$2:$F$31)</f>
        <v>0.98443183471555373</v>
      </c>
    </row>
    <row r="36" spans="1:9" x14ac:dyDescent="0.25">
      <c r="D36" s="3" t="s">
        <v>21</v>
      </c>
      <c r="F36" s="2">
        <f>AVERAGEIF($D$2:$D$31, D36, $F$2:$F$31)/AVERAGE($F$2:$F$31)</f>
        <v>1.0020369562054414</v>
      </c>
    </row>
    <row r="37" spans="1:9" x14ac:dyDescent="0.25">
      <c r="D37" s="3"/>
      <c r="F37" s="2"/>
    </row>
    <row r="38" spans="1:9" x14ac:dyDescent="0.25">
      <c r="A38"/>
      <c r="D38" s="3"/>
      <c r="F38" s="2"/>
    </row>
    <row r="39" spans="1:9" x14ac:dyDescent="0.25">
      <c r="A39"/>
    </row>
  </sheetData>
  <sortState xmlns:xlrd2="http://schemas.microsoft.com/office/spreadsheetml/2017/richdata2" ref="D2:I19">
    <sortCondition descending="1" ref="F2:F19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8"/>
  <sheetViews>
    <sheetView tabSelected="1"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2</v>
      </c>
      <c r="C2" t="str">
        <f>IF(B2=A2,"◄►",IF(B2-A2&gt;0,"▲"&amp;B2-A2,"▼"&amp;A2-B2))</f>
        <v>▲1</v>
      </c>
      <c r="D2" t="s">
        <v>21</v>
      </c>
      <c r="E2" t="s">
        <v>9</v>
      </c>
      <c r="F2" s="1">
        <v>6417</v>
      </c>
      <c r="G2" s="1">
        <v>2127481</v>
      </c>
      <c r="H2" s="1">
        <v>360293</v>
      </c>
      <c r="I2" s="1">
        <v>1925499</v>
      </c>
    </row>
    <row r="3" spans="1:9" x14ac:dyDescent="0.25">
      <c r="A3" s="3">
        <v>2</v>
      </c>
      <c r="B3">
        <v>1</v>
      </c>
      <c r="C3" t="str">
        <f>IF(B3=A3,"◄►",IF(B3-A3&gt;0,"▲"&amp;B3-A3,"▼"&amp;A3-B3))</f>
        <v>▼1</v>
      </c>
      <c r="D3" t="s">
        <v>21</v>
      </c>
      <c r="E3" t="s">
        <v>12</v>
      </c>
      <c r="F3" s="1">
        <v>6237</v>
      </c>
      <c r="G3" s="1">
        <v>2067690</v>
      </c>
      <c r="H3" s="1">
        <v>446313</v>
      </c>
      <c r="I3" s="1">
        <v>1903842</v>
      </c>
    </row>
    <row r="4" spans="1:9" x14ac:dyDescent="0.25">
      <c r="A4" s="3">
        <v>3</v>
      </c>
      <c r="B4">
        <v>3</v>
      </c>
      <c r="C4" t="str">
        <f>IF(B4=A4,"◄►",IF(B4-A4&gt;0,"▲"&amp;B4-A4,"▼"&amp;A4-B4))</f>
        <v>◄►</v>
      </c>
      <c r="D4" t="s">
        <v>20</v>
      </c>
      <c r="E4" t="s">
        <v>10</v>
      </c>
      <c r="F4" s="1">
        <v>4838</v>
      </c>
      <c r="G4" s="1">
        <v>1604130</v>
      </c>
      <c r="H4" s="1">
        <v>249586</v>
      </c>
      <c r="I4" s="1">
        <v>1218207</v>
      </c>
    </row>
    <row r="5" spans="1:9" x14ac:dyDescent="0.25">
      <c r="A5" s="3">
        <v>4</v>
      </c>
      <c r="B5">
        <v>4</v>
      </c>
      <c r="C5" t="str">
        <f>IF(B5=A5,"◄►",IF(B5-A5&gt;0,"▲"&amp;B5-A5,"▼"&amp;A5-B5))</f>
        <v>◄►</v>
      </c>
      <c r="D5" t="s">
        <v>21</v>
      </c>
      <c r="E5" t="s">
        <v>10</v>
      </c>
      <c r="F5" s="1">
        <v>3807</v>
      </c>
      <c r="G5" s="1">
        <v>1262256</v>
      </c>
      <c r="H5" s="1">
        <v>174703</v>
      </c>
      <c r="I5" s="1">
        <v>1180189</v>
      </c>
    </row>
    <row r="6" spans="1:9" x14ac:dyDescent="0.25">
      <c r="A6" s="3">
        <v>5</v>
      </c>
      <c r="B6">
        <v>5</v>
      </c>
      <c r="C6" t="str">
        <f>IF(B6=A6,"◄►",IF(B6-A6&gt;0,"▲"&amp;B6-A6,"▼"&amp;A6-B6))</f>
        <v>◄►</v>
      </c>
      <c r="D6" t="s">
        <v>20</v>
      </c>
      <c r="E6" t="s">
        <v>14</v>
      </c>
      <c r="F6" s="1">
        <v>3633</v>
      </c>
      <c r="G6" s="1">
        <v>1204529</v>
      </c>
      <c r="H6" s="1">
        <v>199889</v>
      </c>
      <c r="I6" s="1">
        <v>1031443</v>
      </c>
    </row>
    <row r="7" spans="1:9" x14ac:dyDescent="0.25">
      <c r="A7" s="3">
        <v>6</v>
      </c>
      <c r="B7">
        <v>7</v>
      </c>
      <c r="C7" t="str">
        <f>IF(B7=A7,"◄►",IF(B7-A7&gt;0,"▲"&amp;B7-A7,"▼"&amp;A7-B7))</f>
        <v>▲1</v>
      </c>
      <c r="D7" t="s">
        <v>19</v>
      </c>
      <c r="E7" t="s">
        <v>9</v>
      </c>
      <c r="F7" s="1">
        <v>2675</v>
      </c>
      <c r="G7" s="1">
        <v>886873</v>
      </c>
      <c r="H7" s="1">
        <v>102112</v>
      </c>
      <c r="I7" s="1">
        <v>566255</v>
      </c>
    </row>
    <row r="8" spans="1:9" x14ac:dyDescent="0.25">
      <c r="A8" s="3">
        <v>7</v>
      </c>
      <c r="B8">
        <v>6</v>
      </c>
      <c r="C8" t="str">
        <f>IF(B8=A8,"◄►",IF(B8-A8&gt;0,"▲"&amp;B8-A8,"▼"&amp;A8-B8))</f>
        <v>▼1</v>
      </c>
      <c r="D8" t="s">
        <v>19</v>
      </c>
      <c r="E8" t="s">
        <v>10</v>
      </c>
      <c r="F8" s="1">
        <v>2502</v>
      </c>
      <c r="G8" s="1">
        <v>829405</v>
      </c>
      <c r="H8" s="1">
        <v>88497</v>
      </c>
      <c r="I8" s="1">
        <v>637738</v>
      </c>
    </row>
    <row r="9" spans="1:9" x14ac:dyDescent="0.25">
      <c r="A9" s="3">
        <v>8</v>
      </c>
      <c r="B9">
        <v>11</v>
      </c>
      <c r="C9" t="str">
        <f>IF(B9=A9,"◄►",IF(B9-A9&gt;0,"▲"&amp;B9-A9,"▼"&amp;A9-B9))</f>
        <v>▲3</v>
      </c>
      <c r="D9" t="s">
        <v>20</v>
      </c>
      <c r="E9" t="s">
        <v>9</v>
      </c>
      <c r="F9" s="1">
        <v>1925</v>
      </c>
      <c r="G9" s="1">
        <v>638147</v>
      </c>
      <c r="H9" s="1">
        <v>96258</v>
      </c>
      <c r="I9" s="1">
        <v>438797</v>
      </c>
    </row>
    <row r="10" spans="1:9" x14ac:dyDescent="0.25">
      <c r="A10" s="3">
        <v>9</v>
      </c>
      <c r="B10">
        <v>9</v>
      </c>
      <c r="C10" t="str">
        <f>IF(B10=A10,"◄►",IF(B10-A10&gt;0,"▲"&amp;B10-A10,"▼"&amp;A10-B10))</f>
        <v>◄►</v>
      </c>
      <c r="D10" t="s">
        <v>19</v>
      </c>
      <c r="E10" t="s">
        <v>12</v>
      </c>
      <c r="F10" s="1">
        <v>1856</v>
      </c>
      <c r="G10" s="1">
        <v>615312</v>
      </c>
      <c r="H10" s="1">
        <v>45714</v>
      </c>
      <c r="I10" s="1">
        <v>407358</v>
      </c>
    </row>
    <row r="11" spans="1:9" x14ac:dyDescent="0.25">
      <c r="A11" s="3">
        <v>10</v>
      </c>
      <c r="B11">
        <v>12</v>
      </c>
      <c r="C11" t="str">
        <f>IF(B11=A11,"◄►",IF(B11-A11&gt;0,"▲"&amp;B11-A11,"▼"&amp;A11-B11))</f>
        <v>▲2</v>
      </c>
      <c r="D11" t="s">
        <v>20</v>
      </c>
      <c r="E11" t="s">
        <v>11</v>
      </c>
      <c r="F11" s="1">
        <v>1813</v>
      </c>
      <c r="G11" s="1">
        <v>601219</v>
      </c>
      <c r="H11" s="1">
        <v>109654</v>
      </c>
      <c r="I11" s="1">
        <v>331153</v>
      </c>
    </row>
    <row r="12" spans="1:9" x14ac:dyDescent="0.25">
      <c r="A12" s="3">
        <v>11</v>
      </c>
      <c r="B12">
        <v>8</v>
      </c>
      <c r="C12" t="str">
        <f>IF(B12=A12,"◄►",IF(B12-A12&gt;0,"▲"&amp;B12-A12,"▼"&amp;A12-B12))</f>
        <v>▼3</v>
      </c>
      <c r="D12" t="s">
        <v>21</v>
      </c>
      <c r="E12" t="s">
        <v>13</v>
      </c>
      <c r="F12" s="1">
        <v>1766</v>
      </c>
      <c r="G12" s="1">
        <v>585399</v>
      </c>
      <c r="H12" s="1">
        <v>66435</v>
      </c>
      <c r="I12" s="1">
        <v>517659</v>
      </c>
    </row>
    <row r="13" spans="1:9" x14ac:dyDescent="0.25">
      <c r="A13" s="3">
        <v>12</v>
      </c>
      <c r="B13">
        <v>10</v>
      </c>
      <c r="C13" t="str">
        <f>IF(B13=A13,"◄►",IF(B13-A13&gt;0,"▲"&amp;B13-A13,"▼"&amp;A13-B13))</f>
        <v>▼2</v>
      </c>
      <c r="D13" t="s">
        <v>19</v>
      </c>
      <c r="E13" t="s">
        <v>11</v>
      </c>
      <c r="F13" s="1">
        <v>1368</v>
      </c>
      <c r="G13" s="1">
        <v>453691</v>
      </c>
      <c r="H13" s="1">
        <v>-11847</v>
      </c>
      <c r="I13" s="1">
        <v>379758</v>
      </c>
    </row>
    <row r="14" spans="1:9" x14ac:dyDescent="0.25">
      <c r="A14" s="3">
        <v>13</v>
      </c>
      <c r="B14">
        <v>13</v>
      </c>
      <c r="C14" t="str">
        <f>IF(B14=A14,"◄►",IF(B14-A14&gt;0,"▲"&amp;B14-A14,"▼"&amp;A14-B14))</f>
        <v>◄►</v>
      </c>
      <c r="D14" t="s">
        <v>19</v>
      </c>
      <c r="E14" t="s">
        <v>14</v>
      </c>
      <c r="F14" s="1">
        <v>1199</v>
      </c>
      <c r="G14" s="1">
        <v>397354</v>
      </c>
      <c r="H14" s="1">
        <v>23332</v>
      </c>
      <c r="I14" s="1">
        <v>303054</v>
      </c>
    </row>
    <row r="15" spans="1:9" x14ac:dyDescent="0.25">
      <c r="A15" s="3">
        <v>14</v>
      </c>
      <c r="B15">
        <v>14</v>
      </c>
      <c r="C15" t="str">
        <f>IF(B15=A15,"◄►",IF(B15-A15&gt;0,"▲"&amp;B15-A15,"▼"&amp;A15-B15))</f>
        <v>◄►</v>
      </c>
      <c r="D15" t="s">
        <v>19</v>
      </c>
      <c r="E15" t="s">
        <v>13</v>
      </c>
      <c r="F15" s="1">
        <v>1020</v>
      </c>
      <c r="G15" s="1">
        <v>338128</v>
      </c>
      <c r="H15" s="1">
        <v>26812</v>
      </c>
      <c r="I15" s="1">
        <v>316959</v>
      </c>
    </row>
    <row r="16" spans="1:9" x14ac:dyDescent="0.25">
      <c r="A16" s="3">
        <v>15</v>
      </c>
      <c r="B16">
        <v>15</v>
      </c>
      <c r="C16" t="str">
        <f>IF(B16=A16,"◄►",IF(B16-A16&gt;0,"▲"&amp;B16-A16,"▼"&amp;A16-B16))</f>
        <v>◄►</v>
      </c>
      <c r="D16" t="s">
        <v>21</v>
      </c>
      <c r="E16" t="s">
        <v>11</v>
      </c>
      <c r="F16" s="1">
        <v>968</v>
      </c>
      <c r="G16" s="1">
        <v>321085</v>
      </c>
      <c r="H16" s="1">
        <v>32411</v>
      </c>
      <c r="I16" s="1">
        <v>303617</v>
      </c>
    </row>
    <row r="17" spans="1:9" x14ac:dyDescent="0.25">
      <c r="A17" s="3">
        <v>16</v>
      </c>
      <c r="B17">
        <v>16</v>
      </c>
      <c r="C17" t="str">
        <f>IF(B17=A17,"◄►",IF(B17-A17&gt;0,"▲"&amp;B17-A17,"▼"&amp;A17-B17))</f>
        <v>◄►</v>
      </c>
      <c r="D17" t="s">
        <v>21</v>
      </c>
      <c r="E17" t="s">
        <v>14</v>
      </c>
      <c r="F17" s="1">
        <v>968</v>
      </c>
      <c r="G17" s="1">
        <v>321085</v>
      </c>
      <c r="H17" s="1">
        <v>32411</v>
      </c>
      <c r="I17" s="1">
        <v>303617</v>
      </c>
    </row>
    <row r="18" spans="1:9" x14ac:dyDescent="0.25">
      <c r="A18" s="3">
        <v>17</v>
      </c>
      <c r="B18">
        <v>17</v>
      </c>
      <c r="C18" t="str">
        <f>IF(B18=A18,"◄►",IF(B18-A18&gt;0,"▲"&amp;B18-A18,"▼"&amp;A18-B18))</f>
        <v>◄►</v>
      </c>
      <c r="D18" t="s">
        <v>20</v>
      </c>
      <c r="E18" t="s">
        <v>13</v>
      </c>
      <c r="F18" s="1">
        <v>666</v>
      </c>
      <c r="G18" s="1">
        <v>220855</v>
      </c>
      <c r="H18" s="1">
        <v>-3724</v>
      </c>
      <c r="I18" s="1">
        <v>185055</v>
      </c>
    </row>
    <row r="19" spans="1:9" x14ac:dyDescent="0.25">
      <c r="A19" s="3">
        <v>18</v>
      </c>
      <c r="B19">
        <v>18</v>
      </c>
      <c r="C19" t="str">
        <f>IF(B19=A19,"◄►",IF(B19-A19&gt;0,"▲"&amp;B19-A19,"▼"&amp;A19-B19))</f>
        <v>◄►</v>
      </c>
      <c r="D19" t="s">
        <v>20</v>
      </c>
      <c r="E19" t="s">
        <v>12</v>
      </c>
      <c r="F19" s="1">
        <v>551</v>
      </c>
      <c r="G19" s="1">
        <v>182747</v>
      </c>
      <c r="H19" s="1">
        <v>2646</v>
      </c>
      <c r="I19" s="1">
        <v>178320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0.72066773733855094</v>
      </c>
    </row>
    <row r="35" spans="1:9" x14ac:dyDescent="0.25">
      <c r="D35" s="3" t="str">
        <f>'1'!D35</f>
        <v>Finn</v>
      </c>
      <c r="F35" s="2">
        <f>AVERAGEIF($D$2:$D$31, D35, $F$2:$F$31)/AVERAGE($F$2:$F$31)</f>
        <v>0.91108145400257856</v>
      </c>
    </row>
    <row r="36" spans="1:9" x14ac:dyDescent="0.25">
      <c r="D36" s="3" t="str">
        <f>'1'!D36</f>
        <v>Jake</v>
      </c>
      <c r="F36" s="2">
        <f>AVERAGEIF($D$2:$D$31, D36, $F$2:$F$31)/AVERAGE($F$2:$F$31)</f>
        <v>1.3682508086588703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10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0" x14ac:dyDescent="0.25">
      <c r="A2" s="3">
        <v>1</v>
      </c>
      <c r="C2" t="str">
        <f t="shared" ref="C2:C19" si="0">IF(B2=A2,"◄►",IF(B2-A2&gt;0,"▲"&amp;B2-A2,"▼"&amp;A2-B2))</f>
        <v>▼1</v>
      </c>
      <c r="F2" s="1"/>
      <c r="G2" s="1"/>
      <c r="H2" s="1"/>
      <c r="I2" s="1"/>
    </row>
    <row r="3" spans="1:10" x14ac:dyDescent="0.25">
      <c r="A3" s="3">
        <v>2</v>
      </c>
      <c r="C3" t="str">
        <f t="shared" si="0"/>
        <v>▼2</v>
      </c>
      <c r="F3" s="1"/>
      <c r="G3" s="1"/>
      <c r="H3" s="1"/>
      <c r="I3" s="1"/>
    </row>
    <row r="4" spans="1:10" x14ac:dyDescent="0.25">
      <c r="A4" s="3">
        <v>3</v>
      </c>
      <c r="C4" t="str">
        <f t="shared" si="0"/>
        <v>▼3</v>
      </c>
      <c r="F4" s="1"/>
      <c r="G4" s="1"/>
      <c r="H4" s="1"/>
      <c r="I4" s="1"/>
    </row>
    <row r="5" spans="1:10" x14ac:dyDescent="0.25">
      <c r="A5" s="3">
        <v>4</v>
      </c>
      <c r="C5" t="str">
        <f t="shared" si="0"/>
        <v>▼4</v>
      </c>
      <c r="F5" s="1"/>
      <c r="G5" s="1"/>
      <c r="H5" s="1"/>
      <c r="I5" s="1"/>
      <c r="J5" s="1"/>
    </row>
    <row r="6" spans="1:10" x14ac:dyDescent="0.25">
      <c r="A6" s="3">
        <v>5</v>
      </c>
      <c r="C6" t="str">
        <f t="shared" si="0"/>
        <v>▼5</v>
      </c>
      <c r="F6" s="1"/>
      <c r="G6" s="1"/>
      <c r="H6" s="1"/>
      <c r="I6" s="1"/>
      <c r="J6" s="1"/>
    </row>
    <row r="7" spans="1:10" x14ac:dyDescent="0.25">
      <c r="A7" s="3">
        <v>6</v>
      </c>
      <c r="C7" t="str">
        <f t="shared" si="0"/>
        <v>▼6</v>
      </c>
      <c r="F7" s="1"/>
      <c r="G7" s="1"/>
      <c r="H7" s="1"/>
      <c r="I7" s="1"/>
      <c r="J7" s="1"/>
    </row>
    <row r="8" spans="1:10" x14ac:dyDescent="0.25">
      <c r="A8" s="3">
        <v>7</v>
      </c>
      <c r="C8" t="str">
        <f t="shared" si="0"/>
        <v>▼7</v>
      </c>
      <c r="F8" s="1"/>
      <c r="G8" s="1"/>
      <c r="H8" s="1"/>
      <c r="I8" s="1"/>
      <c r="J8" s="1"/>
    </row>
    <row r="9" spans="1:10" x14ac:dyDescent="0.25">
      <c r="A9" s="3">
        <v>8</v>
      </c>
      <c r="C9" t="str">
        <f t="shared" si="0"/>
        <v>▼8</v>
      </c>
      <c r="F9" s="1"/>
      <c r="G9" s="1"/>
      <c r="H9" s="1"/>
      <c r="I9" s="1"/>
      <c r="J9" s="1"/>
    </row>
    <row r="10" spans="1:10" x14ac:dyDescent="0.25">
      <c r="A10" s="3">
        <v>9</v>
      </c>
      <c r="C10" t="str">
        <f t="shared" si="0"/>
        <v>▼9</v>
      </c>
      <c r="F10" s="1"/>
      <c r="G10" s="1"/>
      <c r="H10" s="1"/>
      <c r="I10" s="1"/>
      <c r="J10" s="1"/>
    </row>
    <row r="11" spans="1:10" x14ac:dyDescent="0.25">
      <c r="A11" s="3">
        <v>10</v>
      </c>
      <c r="C11" t="str">
        <f t="shared" si="0"/>
        <v>▼10</v>
      </c>
      <c r="F11" s="1"/>
      <c r="G11" s="1"/>
      <c r="H11" s="1"/>
      <c r="I11" s="1"/>
      <c r="J11" s="1"/>
    </row>
    <row r="12" spans="1:10" x14ac:dyDescent="0.25">
      <c r="A12" s="3">
        <v>11</v>
      </c>
      <c r="C12" t="str">
        <f t="shared" si="0"/>
        <v>▼11</v>
      </c>
      <c r="F12" s="1"/>
      <c r="G12" s="1"/>
      <c r="H12" s="1"/>
      <c r="I12" s="1"/>
      <c r="J12" s="1"/>
    </row>
    <row r="13" spans="1:10" x14ac:dyDescent="0.25">
      <c r="A13" s="3">
        <v>12</v>
      </c>
      <c r="C13" t="str">
        <f t="shared" si="0"/>
        <v>▼12</v>
      </c>
      <c r="F13" s="1"/>
      <c r="G13" s="1"/>
      <c r="H13" s="1"/>
      <c r="I13" s="1"/>
      <c r="J13" s="1"/>
    </row>
    <row r="14" spans="1:10" x14ac:dyDescent="0.25">
      <c r="A14" s="3">
        <v>13</v>
      </c>
      <c r="C14" t="str">
        <f t="shared" si="0"/>
        <v>▼13</v>
      </c>
      <c r="F14" s="1"/>
      <c r="G14" s="1"/>
      <c r="H14" s="1"/>
      <c r="I14" s="1"/>
      <c r="J14" s="1"/>
    </row>
    <row r="15" spans="1:10" x14ac:dyDescent="0.25">
      <c r="A15" s="3">
        <v>14</v>
      </c>
      <c r="C15" t="str">
        <f t="shared" si="0"/>
        <v>▼14</v>
      </c>
      <c r="F15" s="1"/>
      <c r="G15" s="1"/>
      <c r="H15" s="1"/>
      <c r="I15" s="1"/>
      <c r="J15" s="1"/>
    </row>
    <row r="16" spans="1:10" x14ac:dyDescent="0.25">
      <c r="A16" s="3">
        <v>15</v>
      </c>
      <c r="C16" t="str">
        <f t="shared" si="0"/>
        <v>▼15</v>
      </c>
      <c r="F16" s="1"/>
      <c r="G16" s="1"/>
      <c r="H16" s="1"/>
      <c r="I16" s="1"/>
      <c r="J16" s="1"/>
    </row>
    <row r="17" spans="1:10" x14ac:dyDescent="0.25">
      <c r="A17" s="3">
        <v>16</v>
      </c>
      <c r="C17" t="str">
        <f t="shared" si="0"/>
        <v>▼16</v>
      </c>
      <c r="F17" s="1"/>
      <c r="G17" s="1"/>
      <c r="H17" s="1"/>
      <c r="I17" s="1"/>
      <c r="J17" s="1"/>
    </row>
    <row r="18" spans="1:10" x14ac:dyDescent="0.25">
      <c r="A18" s="3">
        <v>17</v>
      </c>
      <c r="C18" t="str">
        <f t="shared" si="0"/>
        <v>▼17</v>
      </c>
      <c r="F18" s="1"/>
      <c r="G18" s="1"/>
      <c r="H18" s="1"/>
      <c r="I18" s="1"/>
      <c r="J18" s="1"/>
    </row>
    <row r="19" spans="1:10" x14ac:dyDescent="0.25">
      <c r="A19" s="3">
        <v>18</v>
      </c>
      <c r="C19" t="str">
        <f t="shared" si="0"/>
        <v>▼18</v>
      </c>
      <c r="F19" s="1"/>
      <c r="G19" s="1"/>
      <c r="H19" s="1"/>
      <c r="I19" s="1"/>
      <c r="J19" s="1"/>
    </row>
    <row r="20" spans="1:10" x14ac:dyDescent="0.25">
      <c r="F20" s="1"/>
      <c r="G20" s="1"/>
      <c r="H20" s="1"/>
      <c r="I20" s="1"/>
      <c r="J20" s="1"/>
    </row>
    <row r="21" spans="1:10" x14ac:dyDescent="0.25">
      <c r="F21" s="1"/>
      <c r="G21" s="1"/>
      <c r="H21" s="1"/>
      <c r="I21" s="1"/>
      <c r="J21" s="1"/>
    </row>
    <row r="22" spans="1:10" x14ac:dyDescent="0.25">
      <c r="F22" s="1"/>
      <c r="G22" s="1"/>
      <c r="H22" s="1"/>
      <c r="I22" s="1"/>
      <c r="J22" s="1"/>
    </row>
    <row r="23" spans="1:10" x14ac:dyDescent="0.25">
      <c r="F23" s="1"/>
      <c r="G23" s="1"/>
      <c r="H23" s="1"/>
      <c r="I23" s="1"/>
      <c r="J23" s="1"/>
    </row>
    <row r="24" spans="1:10" x14ac:dyDescent="0.25">
      <c r="F24" s="1"/>
      <c r="G24" s="1"/>
      <c r="H24" s="1"/>
      <c r="I24" s="1"/>
      <c r="J24" s="1"/>
    </row>
    <row r="25" spans="1:10" x14ac:dyDescent="0.25">
      <c r="F25" s="1"/>
      <c r="G25" s="1"/>
      <c r="H25" s="1"/>
      <c r="I25" s="1"/>
      <c r="J25" s="1"/>
    </row>
    <row r="26" spans="1:10" x14ac:dyDescent="0.25">
      <c r="F26" s="1"/>
      <c r="G26" s="1"/>
      <c r="H26" s="1"/>
      <c r="I26" s="1"/>
    </row>
    <row r="27" spans="1:10" x14ac:dyDescent="0.25">
      <c r="F27" s="1"/>
      <c r="G27" s="1"/>
      <c r="H27" s="1"/>
      <c r="I27" s="1"/>
    </row>
    <row r="28" spans="1:10" x14ac:dyDescent="0.25">
      <c r="F28" s="1"/>
      <c r="G28" s="1"/>
      <c r="H28" s="1"/>
      <c r="I28" s="1"/>
    </row>
    <row r="29" spans="1:10" x14ac:dyDescent="0.25">
      <c r="F29" s="1"/>
      <c r="G29" s="1"/>
      <c r="H29" s="1"/>
      <c r="I29" s="1"/>
    </row>
    <row r="30" spans="1:10" x14ac:dyDescent="0.25">
      <c r="F30" s="1"/>
      <c r="G30" s="1"/>
      <c r="H30" s="1"/>
      <c r="I30" s="1"/>
    </row>
    <row r="31" spans="1:10" x14ac:dyDescent="0.25">
      <c r="F31" s="1"/>
      <c r="G31" s="1"/>
      <c r="H31" s="1"/>
      <c r="I31" s="1"/>
    </row>
    <row r="32" spans="1:10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 t="e">
        <f>AVERAGEIF($D$2:$D$31, D34, $F$2:$F$31)/AVERAGE($F$2:$F$31)</f>
        <v>#DIV/0!</v>
      </c>
    </row>
    <row r="35" spans="1:9" x14ac:dyDescent="0.25">
      <c r="D35" s="3" t="str">
        <f>'1'!D35</f>
        <v>Finn</v>
      </c>
      <c r="F35" s="2" t="e">
        <f>AVERAGEIF($D$2:$D$31, D35, $F$2:$F$31)/AVERAGE($F$2:$F$31)</f>
        <v>#DIV/0!</v>
      </c>
    </row>
    <row r="36" spans="1:9" x14ac:dyDescent="0.25">
      <c r="D36" s="3" t="str">
        <f>'1'!D36</f>
        <v>Jake</v>
      </c>
      <c r="F36" s="2" t="e">
        <f>AVERAGEIF($D$2:$D$31, D36, $F$2:$F$31)/AVERAGE($F$2:$F$31)</f>
        <v>#DIV/0!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31">
    <sortCondition descending="1" ref="F2:F31"/>
  </sortState>
  <pageMargins left="0.7" right="0.7" top="0.75" bottom="0.75" header="0.3" footer="0.3"/>
  <pageSetup paperSize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C2" t="str">
        <f t="shared" ref="C2:C19" si="0">IF(B2=A2,"◄►",IF(B2-A2&gt;0,"▲"&amp;B2-A2,"▼"&amp;A2-B2))</f>
        <v>▼1</v>
      </c>
      <c r="F2" s="1"/>
      <c r="G2" s="1"/>
      <c r="H2" s="1"/>
      <c r="I2" s="1"/>
    </row>
    <row r="3" spans="1:9" x14ac:dyDescent="0.25">
      <c r="A3" s="3">
        <v>2</v>
      </c>
      <c r="C3" t="str">
        <f t="shared" si="0"/>
        <v>▼2</v>
      </c>
      <c r="F3" s="1"/>
      <c r="G3" s="1"/>
      <c r="H3" s="1"/>
      <c r="I3" s="1"/>
    </row>
    <row r="4" spans="1:9" x14ac:dyDescent="0.25">
      <c r="A4" s="3">
        <v>3</v>
      </c>
      <c r="C4" t="str">
        <f t="shared" si="0"/>
        <v>▼3</v>
      </c>
      <c r="F4" s="1"/>
      <c r="G4" s="1"/>
      <c r="H4" s="1"/>
      <c r="I4" s="1"/>
    </row>
    <row r="5" spans="1:9" x14ac:dyDescent="0.25">
      <c r="A5" s="3">
        <v>4</v>
      </c>
      <c r="C5" t="str">
        <f t="shared" si="0"/>
        <v>▼4</v>
      </c>
      <c r="F5" s="1"/>
      <c r="G5" s="1"/>
      <c r="H5" s="1"/>
      <c r="I5" s="1"/>
    </row>
    <row r="6" spans="1:9" x14ac:dyDescent="0.25">
      <c r="A6" s="3">
        <v>5</v>
      </c>
      <c r="C6" t="str">
        <f t="shared" si="0"/>
        <v>▼5</v>
      </c>
      <c r="F6" s="1"/>
      <c r="G6" s="1"/>
      <c r="H6" s="1"/>
      <c r="I6" s="1"/>
    </row>
    <row r="7" spans="1:9" x14ac:dyDescent="0.25">
      <c r="A7" s="3">
        <v>6</v>
      </c>
      <c r="C7" t="str">
        <f t="shared" si="0"/>
        <v>▼6</v>
      </c>
      <c r="F7" s="1"/>
      <c r="G7" s="1"/>
      <c r="H7" s="1"/>
      <c r="I7" s="1"/>
    </row>
    <row r="8" spans="1:9" x14ac:dyDescent="0.25">
      <c r="A8" s="3">
        <v>7</v>
      </c>
      <c r="C8" t="str">
        <f t="shared" si="0"/>
        <v>▼7</v>
      </c>
      <c r="F8" s="1"/>
      <c r="G8" s="1"/>
      <c r="H8" s="1"/>
      <c r="I8" s="1"/>
    </row>
    <row r="9" spans="1:9" x14ac:dyDescent="0.25">
      <c r="A9" s="3">
        <v>8</v>
      </c>
      <c r="C9" t="str">
        <f t="shared" si="0"/>
        <v>▼8</v>
      </c>
      <c r="F9" s="1"/>
      <c r="G9" s="1"/>
      <c r="H9" s="1"/>
      <c r="I9" s="1"/>
    </row>
    <row r="10" spans="1:9" x14ac:dyDescent="0.25">
      <c r="A10" s="3">
        <v>9</v>
      </c>
      <c r="C10" t="str">
        <f t="shared" si="0"/>
        <v>▼9</v>
      </c>
      <c r="F10" s="1"/>
      <c r="G10" s="1"/>
      <c r="H10" s="1"/>
      <c r="I10" s="1"/>
    </row>
    <row r="11" spans="1:9" x14ac:dyDescent="0.25">
      <c r="A11" s="3">
        <v>10</v>
      </c>
      <c r="C11" t="str">
        <f t="shared" si="0"/>
        <v>▼10</v>
      </c>
      <c r="F11" s="1"/>
      <c r="G11" s="1"/>
      <c r="H11" s="1"/>
      <c r="I11" s="1"/>
    </row>
    <row r="12" spans="1:9" x14ac:dyDescent="0.25">
      <c r="A12" s="3">
        <v>11</v>
      </c>
      <c r="C12" t="str">
        <f t="shared" si="0"/>
        <v>▼11</v>
      </c>
      <c r="F12" s="1"/>
      <c r="G12" s="1"/>
      <c r="H12" s="1"/>
      <c r="I12" s="1"/>
    </row>
    <row r="13" spans="1:9" x14ac:dyDescent="0.25">
      <c r="A13" s="3">
        <v>12</v>
      </c>
      <c r="C13" t="str">
        <f t="shared" si="0"/>
        <v>▼12</v>
      </c>
      <c r="F13" s="1"/>
      <c r="G13" s="1"/>
      <c r="H13" s="1"/>
      <c r="I13" s="1"/>
    </row>
    <row r="14" spans="1:9" x14ac:dyDescent="0.25">
      <c r="A14" s="3">
        <v>13</v>
      </c>
      <c r="C14" t="str">
        <f t="shared" si="0"/>
        <v>▼13</v>
      </c>
      <c r="F14" s="1"/>
      <c r="G14" s="1"/>
      <c r="H14" s="1"/>
      <c r="I14" s="1"/>
    </row>
    <row r="15" spans="1:9" x14ac:dyDescent="0.25">
      <c r="A15" s="3">
        <v>14</v>
      </c>
      <c r="C15" t="str">
        <f t="shared" si="0"/>
        <v>▼14</v>
      </c>
      <c r="F15" s="1"/>
      <c r="G15" s="1"/>
      <c r="H15" s="1"/>
      <c r="I15" s="1"/>
    </row>
    <row r="16" spans="1:9" x14ac:dyDescent="0.25">
      <c r="A16" s="3">
        <v>15</v>
      </c>
      <c r="C16" t="str">
        <f t="shared" si="0"/>
        <v>▼15</v>
      </c>
      <c r="F16" s="1"/>
      <c r="G16" s="1"/>
      <c r="H16" s="1"/>
      <c r="I16" s="1"/>
    </row>
    <row r="17" spans="1:9" x14ac:dyDescent="0.25">
      <c r="A17" s="3">
        <v>16</v>
      </c>
      <c r="C17" t="str">
        <f t="shared" si="0"/>
        <v>▼16</v>
      </c>
      <c r="F17" s="1"/>
      <c r="G17" s="1"/>
      <c r="H17" s="1"/>
      <c r="I17" s="1"/>
    </row>
    <row r="18" spans="1:9" x14ac:dyDescent="0.25">
      <c r="A18" s="3">
        <v>17</v>
      </c>
      <c r="C18" t="str">
        <f t="shared" si="0"/>
        <v>▼17</v>
      </c>
      <c r="F18" s="1"/>
      <c r="G18" s="1"/>
      <c r="H18" s="1"/>
      <c r="I18" s="1"/>
    </row>
    <row r="19" spans="1:9" x14ac:dyDescent="0.25">
      <c r="A19" s="3">
        <v>18</v>
      </c>
      <c r="C19" t="str">
        <f t="shared" si="0"/>
        <v>▼18</v>
      </c>
      <c r="F19" s="1"/>
      <c r="G19" s="1"/>
      <c r="H19" s="1"/>
      <c r="I19" s="1"/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 t="e">
        <f>AVERAGEIF($D$2:$D$31, D34, $F$2:$F$31)/AVERAGE($F$2:$F$31)</f>
        <v>#DIV/0!</v>
      </c>
    </row>
    <row r="35" spans="1:9" x14ac:dyDescent="0.25">
      <c r="D35" s="3" t="str">
        <f>'1'!D35</f>
        <v>Finn</v>
      </c>
      <c r="F35" s="2" t="e">
        <f>AVERAGEIF($D$2:$D$31, D35, $F$2:$F$31)/AVERAGE($F$2:$F$31)</f>
        <v>#DIV/0!</v>
      </c>
    </row>
    <row r="36" spans="1:9" x14ac:dyDescent="0.25">
      <c r="D36" s="3" t="str">
        <f>'1'!D36</f>
        <v>Jake</v>
      </c>
      <c r="F36" s="2" t="e">
        <f>AVERAGEIF($D$2:$D$31, D36, $F$2:$F$31)/AVERAGE($F$2:$F$31)</f>
        <v>#DIV/0!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pageMargins left="0.7" right="0.7" top="0.75" bottom="0.75" header="0.3" footer="0.3"/>
  <pageSetup paperSize="0" orientation="portrait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0"/>
  <sheetViews>
    <sheetView zoomScale="85" zoomScaleNormal="85" workbookViewId="0"/>
  </sheetViews>
  <sheetFormatPr defaultRowHeight="12.5" outlineLevelRow="1" outlineLevelCol="1" x14ac:dyDescent="0.25"/>
  <cols>
    <col min="1" max="1" width="21.08984375" style="3" bestFit="1" customWidth="1"/>
    <col min="2" max="2" width="2.453125" customWidth="1"/>
    <col min="3" max="12" width="7.08984375" customWidth="1"/>
    <col min="13" max="14" width="7.08984375" hidden="1" customWidth="1" outlineLevel="1"/>
    <col min="15" max="15" width="9.08984375" collapsed="1"/>
  </cols>
  <sheetData>
    <row r="1" spans="1:14" ht="20" thickBot="1" x14ac:dyDescent="0.5">
      <c r="A1" s="5" t="s">
        <v>18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>
        <v>9</v>
      </c>
      <c r="L1" s="3">
        <v>10</v>
      </c>
      <c r="M1" s="3">
        <v>11</v>
      </c>
      <c r="N1" s="3">
        <v>12</v>
      </c>
    </row>
    <row r="2" spans="1:14" ht="13" thickTop="1" x14ac:dyDescent="0.25">
      <c r="A2" s="3" t="str">
        <f>'10'!D2</f>
        <v>Jake</v>
      </c>
      <c r="B2" t="str">
        <f>'10'!E2</f>
        <v>A</v>
      </c>
      <c r="C2">
        <f>SUMIFS('1'!$F$2:$F$31,'1'!$D$2:$D$31,$A2,'1'!$E$2:$E$31,$B2)</f>
        <v>1136</v>
      </c>
      <c r="D2">
        <f>SUMIFS('2'!$F$2:$F$31,'2'!$D$2:$D$31,$A2,'2'!$E$2:$E$31,$B2)</f>
        <v>1272</v>
      </c>
      <c r="E2">
        <f>SUMIFS('3'!$F$2:$F$31,'3'!$D$2:$D$31,$A2,'3'!$E$2:$E$31,$B2)</f>
        <v>1387</v>
      </c>
      <c r="F2">
        <f>SUMIFS('4'!$F$2:$F$31,'4'!$D$2:$D$31,$A2,'4'!$E$2:$E$31,$B2)</f>
        <v>2062</v>
      </c>
      <c r="G2">
        <f>SUMIFS('5'!$F$2:$F$31,'5'!$D$2:$D$31,$A2,'5'!$E$2:$E$31,$B2)</f>
        <v>2188</v>
      </c>
      <c r="H2">
        <f>SUMIFS('6'!$F$2:$F$31,'6'!$D$2:$D$31,$A2,'6'!$E$2:$E$31,$B2)</f>
        <v>3949</v>
      </c>
      <c r="I2">
        <f>SUMIFS('7'!$F$2:$F$31,'7'!$D$2:$D$31,$A2,'7'!$E$2:$E$31,$B2)</f>
        <v>5720</v>
      </c>
      <c r="J2">
        <f>SUMIFS('8'!$F$2:$F$31,'8'!$D$2:$D$31,$A2,'8'!$E$2:$E$31,$B2)</f>
        <v>4969</v>
      </c>
      <c r="K2">
        <f>SUMIFS('9'!$F$2:$F$31,'9'!$D$2:$D$31,$A2,'9'!$E$2:$E$31,$B2)</f>
        <v>5855</v>
      </c>
      <c r="L2">
        <f>SUMIFS('10'!$F$2:$F$31,'10'!$D$2:$D$31,$A2,'10'!$E$2:$E$31,$B2)</f>
        <v>6417</v>
      </c>
      <c r="M2">
        <f>SUMIFS('11'!$F$2:$F$31,'11'!$D$2:$D$31,$A2,'11'!$E$2:$E$31,$B2)</f>
        <v>0</v>
      </c>
      <c r="N2">
        <f>SUMIFS('12'!$F$2:$F$31,'12'!$D$2:$D$31,$A2,'12'!$E$2:$E$31,$B2)</f>
        <v>0</v>
      </c>
    </row>
    <row r="3" spans="1:14" x14ac:dyDescent="0.25">
      <c r="A3" s="3" t="str">
        <f>'10'!D3</f>
        <v>Jake</v>
      </c>
      <c r="B3" t="str">
        <f>'10'!E3</f>
        <v>O</v>
      </c>
      <c r="C3">
        <f>SUMIFS('1'!$F$2:$F$31,'1'!$D$2:$D$31,$A3,'1'!$E$2:$E$31,$B3)</f>
        <v>1138</v>
      </c>
      <c r="D3">
        <f>SUMIFS('2'!$F$2:$F$31,'2'!$D$2:$D$31,$A3,'2'!$E$2:$E$31,$B3)</f>
        <v>1275</v>
      </c>
      <c r="E3">
        <f>SUMIFS('3'!$F$2:$F$31,'3'!$D$2:$D$31,$A3,'3'!$E$2:$E$31,$B3)</f>
        <v>1701</v>
      </c>
      <c r="F3">
        <f>SUMIFS('4'!$F$2:$F$31,'4'!$D$2:$D$31,$A3,'4'!$E$2:$E$31,$B3)</f>
        <v>2285</v>
      </c>
      <c r="G3">
        <f>SUMIFS('5'!$F$2:$F$31,'5'!$D$2:$D$31,$A3,'5'!$E$2:$E$31,$B3)</f>
        <v>2306</v>
      </c>
      <c r="H3">
        <f>SUMIFS('6'!$F$2:$F$31,'6'!$D$2:$D$31,$A3,'6'!$E$2:$E$31,$B3)</f>
        <v>2323</v>
      </c>
      <c r="I3">
        <f>SUMIFS('7'!$F$2:$F$31,'7'!$D$2:$D$31,$A3,'7'!$E$2:$E$31,$B3)</f>
        <v>3173</v>
      </c>
      <c r="J3">
        <f>SUMIFS('8'!$F$2:$F$31,'8'!$D$2:$D$31,$A3,'8'!$E$2:$E$31,$B3)</f>
        <v>5190</v>
      </c>
      <c r="K3">
        <f>SUMIFS('9'!$F$2:$F$31,'9'!$D$2:$D$31,$A3,'9'!$E$2:$E$31,$B3)</f>
        <v>6367</v>
      </c>
      <c r="L3">
        <f>SUMIFS('10'!$F$2:$F$31,'10'!$D$2:$D$31,$A3,'10'!$E$2:$E$31,$B3)</f>
        <v>6237</v>
      </c>
      <c r="M3">
        <f>SUMIFS('11'!$F$2:$F$31,'11'!$D$2:$D$31,$A3,'11'!$E$2:$E$31,$B3)</f>
        <v>0</v>
      </c>
      <c r="N3">
        <f>SUMIFS('12'!$F$2:$F$31,'12'!$D$2:$D$31,$A3,'12'!$E$2:$E$31,$B3)</f>
        <v>0</v>
      </c>
    </row>
    <row r="4" spans="1:14" x14ac:dyDescent="0.25">
      <c r="A4" s="3" t="str">
        <f>'10'!D4</f>
        <v>Finn</v>
      </c>
      <c r="B4" t="str">
        <f>'10'!E4</f>
        <v>E</v>
      </c>
      <c r="C4">
        <f>SUMIFS('1'!$F$2:$F$31,'1'!$D$2:$D$31,$A4,'1'!$E$2:$E$31,$B4)</f>
        <v>1269</v>
      </c>
      <c r="D4">
        <f>SUMIFS('2'!$F$2:$F$31,'2'!$D$2:$D$31,$A4,'2'!$E$2:$E$31,$B4)</f>
        <v>1337</v>
      </c>
      <c r="E4">
        <f>SUMIFS('3'!$F$2:$F$31,'3'!$D$2:$D$31,$A4,'3'!$E$2:$E$31,$B4)</f>
        <v>1524</v>
      </c>
      <c r="F4">
        <f>SUMIFS('4'!$F$2:$F$31,'4'!$D$2:$D$31,$A4,'4'!$E$2:$E$31,$B4)</f>
        <v>2628</v>
      </c>
      <c r="G4">
        <f>SUMIFS('5'!$F$2:$F$31,'5'!$D$2:$D$31,$A4,'5'!$E$2:$E$31,$B4)</f>
        <v>3487</v>
      </c>
      <c r="H4">
        <f>SUMIFS('6'!$F$2:$F$31,'6'!$D$2:$D$31,$A4,'6'!$E$2:$E$31,$B4)</f>
        <v>3419</v>
      </c>
      <c r="I4">
        <f>SUMIFS('7'!$F$2:$F$31,'7'!$D$2:$D$31,$A4,'7'!$E$2:$E$31,$B4)</f>
        <v>3500</v>
      </c>
      <c r="J4">
        <f>SUMIFS('8'!$F$2:$F$31,'8'!$D$2:$D$31,$A4,'8'!$E$2:$E$31,$B4)</f>
        <v>3414</v>
      </c>
      <c r="K4">
        <f>SUMIFS('9'!$F$2:$F$31,'9'!$D$2:$D$31,$A4,'9'!$E$2:$E$31,$B4)</f>
        <v>4085</v>
      </c>
      <c r="L4">
        <f>SUMIFS('10'!$F$2:$F$31,'10'!$D$2:$D$31,$A4,'10'!$E$2:$E$31,$B4)</f>
        <v>4838</v>
      </c>
      <c r="M4">
        <f>SUMIFS('11'!$F$2:$F$31,'11'!$D$2:$D$31,$A4,'11'!$E$2:$E$31,$B4)</f>
        <v>0</v>
      </c>
      <c r="N4">
        <f>SUMIFS('12'!$F$2:$F$31,'12'!$D$2:$D$31,$A4,'12'!$E$2:$E$31,$B4)</f>
        <v>0</v>
      </c>
    </row>
    <row r="5" spans="1:14" x14ac:dyDescent="0.25">
      <c r="A5" s="3" t="str">
        <f>'10'!D5</f>
        <v>Jake</v>
      </c>
      <c r="B5" t="str">
        <f>'10'!E5</f>
        <v>E</v>
      </c>
      <c r="C5">
        <f>SUMIFS('1'!$F$2:$F$31,'1'!$D$2:$D$31,$A5,'1'!$E$2:$E$31,$B5)</f>
        <v>1148</v>
      </c>
      <c r="D5">
        <f>SUMIFS('2'!$F$2:$F$31,'2'!$D$2:$D$31,$A5,'2'!$E$2:$E$31,$B5)</f>
        <v>1651</v>
      </c>
      <c r="E5">
        <f>SUMIFS('3'!$F$2:$F$31,'3'!$D$2:$D$31,$A5,'3'!$E$2:$E$31,$B5)</f>
        <v>1974</v>
      </c>
      <c r="F5">
        <f>SUMIFS('4'!$F$2:$F$31,'4'!$D$2:$D$31,$A5,'4'!$E$2:$E$31,$B5)</f>
        <v>2404</v>
      </c>
      <c r="G5">
        <f>SUMIFS('5'!$F$2:$F$31,'5'!$D$2:$D$31,$A5,'5'!$E$2:$E$31,$B5)</f>
        <v>3545</v>
      </c>
      <c r="H5">
        <f>SUMIFS('6'!$F$2:$F$31,'6'!$D$2:$D$31,$A5,'6'!$E$2:$E$31,$B5)</f>
        <v>3343</v>
      </c>
      <c r="I5">
        <f>SUMIFS('7'!$F$2:$F$31,'7'!$D$2:$D$31,$A5,'7'!$E$2:$E$31,$B5)</f>
        <v>3154</v>
      </c>
      <c r="J5">
        <f>SUMIFS('8'!$F$2:$F$31,'8'!$D$2:$D$31,$A5,'8'!$E$2:$E$31,$B5)</f>
        <v>3456</v>
      </c>
      <c r="K5">
        <f>SUMIFS('9'!$F$2:$F$31,'9'!$D$2:$D$31,$A5,'9'!$E$2:$E$31,$B5)</f>
        <v>3707</v>
      </c>
      <c r="L5">
        <f>SUMIFS('10'!$F$2:$F$31,'10'!$D$2:$D$31,$A5,'10'!$E$2:$E$31,$B5)</f>
        <v>3807</v>
      </c>
      <c r="M5">
        <f>SUMIFS('11'!$F$2:$F$31,'11'!$D$2:$D$31,$A5,'11'!$E$2:$E$31,$B5)</f>
        <v>0</v>
      </c>
      <c r="N5">
        <f>SUMIFS('12'!$F$2:$F$31,'12'!$D$2:$D$31,$A5,'12'!$E$2:$E$31,$B5)</f>
        <v>0</v>
      </c>
    </row>
    <row r="6" spans="1:14" x14ac:dyDescent="0.25">
      <c r="A6" s="3" t="str">
        <f>'10'!D6</f>
        <v>Finn</v>
      </c>
      <c r="B6" t="str">
        <f>'10'!E6</f>
        <v>Y</v>
      </c>
      <c r="C6">
        <f>SUMIFS('1'!$F$2:$F$31,'1'!$D$2:$D$31,$A6,'1'!$E$2:$E$31,$B6)</f>
        <v>1157</v>
      </c>
      <c r="D6">
        <f>SUMIFS('2'!$F$2:$F$31,'2'!$D$2:$D$31,$A6,'2'!$E$2:$E$31,$B6)</f>
        <v>1474</v>
      </c>
      <c r="E6">
        <f>SUMIFS('3'!$F$2:$F$31,'3'!$D$2:$D$31,$A6,'3'!$E$2:$E$31,$B6)</f>
        <v>1831</v>
      </c>
      <c r="F6">
        <f>SUMIFS('4'!$F$2:$F$31,'4'!$D$2:$D$31,$A6,'4'!$E$2:$E$31,$B6)</f>
        <v>2177</v>
      </c>
      <c r="G6">
        <f>SUMIFS('5'!$F$2:$F$31,'5'!$D$2:$D$31,$A6,'5'!$E$2:$E$31,$B6)</f>
        <v>2301</v>
      </c>
      <c r="H6">
        <f>SUMIFS('6'!$F$2:$F$31,'6'!$D$2:$D$31,$A6,'6'!$E$2:$E$31,$B6)</f>
        <v>2800</v>
      </c>
      <c r="I6">
        <f>SUMIFS('7'!$F$2:$F$31,'7'!$D$2:$D$31,$A6,'7'!$E$2:$E$31,$B6)</f>
        <v>3226</v>
      </c>
      <c r="J6">
        <f>SUMIFS('8'!$F$2:$F$31,'8'!$D$2:$D$31,$A6,'8'!$E$2:$E$31,$B6)</f>
        <v>3807</v>
      </c>
      <c r="K6">
        <f>SUMIFS('9'!$F$2:$F$31,'9'!$D$2:$D$31,$A6,'9'!$E$2:$E$31,$B6)</f>
        <v>3702</v>
      </c>
      <c r="L6">
        <f>SUMIFS('10'!$F$2:$F$31,'10'!$D$2:$D$31,$A6,'10'!$E$2:$E$31,$B6)</f>
        <v>3633</v>
      </c>
      <c r="M6">
        <f>SUMIFS('11'!$F$2:$F$31,'11'!$D$2:$D$31,$A6,'11'!$E$2:$E$31,$B6)</f>
        <v>0</v>
      </c>
      <c r="N6">
        <f>SUMIFS('12'!$F$2:$F$31,'12'!$D$2:$D$31,$A6,'12'!$E$2:$E$31,$B6)</f>
        <v>0</v>
      </c>
    </row>
    <row r="31" spans="1:14" ht="20" thickBot="1" x14ac:dyDescent="0.5">
      <c r="A31" s="5" t="s">
        <v>16</v>
      </c>
      <c r="C31" s="3">
        <v>1</v>
      </c>
      <c r="D31" s="3">
        <v>2</v>
      </c>
      <c r="E31" s="3">
        <v>3</v>
      </c>
      <c r="F31" s="3">
        <v>4</v>
      </c>
      <c r="G31" s="3">
        <v>5</v>
      </c>
      <c r="H31" s="3">
        <v>6</v>
      </c>
      <c r="I31" s="3">
        <v>7</v>
      </c>
      <c r="J31" s="3">
        <v>8</v>
      </c>
      <c r="K31" s="3">
        <v>9</v>
      </c>
      <c r="L31" s="3">
        <v>10</v>
      </c>
      <c r="M31" s="3">
        <v>11</v>
      </c>
      <c r="N31" s="3">
        <v>12</v>
      </c>
    </row>
    <row r="32" spans="1:14" ht="13" thickTop="1" x14ac:dyDescent="0.25">
      <c r="A32" s="3" t="str">
        <f>'10'!D34</f>
        <v>Beemo</v>
      </c>
      <c r="B32" s="3" t="str">
        <f>INDEX('10'!$E$2:$E$31,MATCH(_xlfn.MINIFS('10'!$A$2:$A$31,'10'!$D$2:$D$31,$A32),'10'!$A$2:$A$31,0))</f>
        <v>A</v>
      </c>
      <c r="C32">
        <f>SUMIFS('1'!$F$2:$F$31,'1'!$D$2:$D$31,$A32,'1'!$E$2:$E$31,$B32)</f>
        <v>1196</v>
      </c>
      <c r="D32">
        <f>SUMIFS('2'!$F$2:$F$31,'2'!$D$2:$D$31,$A32,'2'!$E$2:$E$31,$B32)</f>
        <v>1208</v>
      </c>
      <c r="E32">
        <f>SUMIFS('3'!$F$2:$F$31,'3'!$D$2:$D$31,$A32,'3'!$E$2:$E$31,$B32)</f>
        <v>1156</v>
      </c>
      <c r="F32">
        <f>SUMIFS('4'!$F$2:$F$31,'4'!$D$2:$D$31,$A32,'4'!$E$2:$E$31,$B32)</f>
        <v>1269</v>
      </c>
      <c r="G32">
        <f>SUMIFS('5'!$F$2:$F$31,'5'!$D$2:$D$31,$A32,'5'!$E$2:$E$31,$B32)</f>
        <v>1560</v>
      </c>
      <c r="H32">
        <f>SUMIFS('6'!$F$2:$F$31,'6'!$D$2:$D$31,$A32,'6'!$E$2:$E$31,$B32)</f>
        <v>1872</v>
      </c>
      <c r="I32">
        <f>SUMIFS('7'!$F$2:$F$31,'7'!$D$2:$D$31,$A32,'7'!$E$2:$E$31,$B32)</f>
        <v>2020</v>
      </c>
      <c r="J32">
        <f>SUMIFS('8'!$F$2:$F$31,'8'!$D$2:$D$31,$A32,'8'!$E$2:$E$31,$B32)</f>
        <v>2067</v>
      </c>
      <c r="K32">
        <f>SUMIFS('9'!$F$2:$F$31,'9'!$D$2:$D$31,$A32,'9'!$E$2:$E$31,$B32)</f>
        <v>2377</v>
      </c>
      <c r="L32">
        <f>SUMIFS('10'!$F$2:$F$31,'10'!$D$2:$D$31,$A32,'10'!$E$2:$E$31,$B32)</f>
        <v>2675</v>
      </c>
      <c r="M32">
        <f>SUMIFS('11'!$F$2:$F$31,'11'!$D$2:$D$31,$A32,'11'!$E$2:$E$31,$B32)</f>
        <v>0</v>
      </c>
      <c r="N32">
        <f>SUMIFS('12'!$F$2:$F$31,'12'!$D$2:$D$31,$A32,'12'!$E$2:$E$31,$B32)</f>
        <v>0</v>
      </c>
    </row>
    <row r="33" spans="1:14" x14ac:dyDescent="0.25">
      <c r="A33" s="3" t="str">
        <f>'10'!D35</f>
        <v>Finn</v>
      </c>
      <c r="B33" s="3" t="str">
        <f>INDEX('10'!$E$2:$E$31,MATCH(_xlfn.MINIFS('10'!$A$2:$A$31,'10'!$D$2:$D$31,$A33),'10'!$A$2:$A$31,0))</f>
        <v>E</v>
      </c>
      <c r="C33">
        <f>SUMIFS('1'!$F$2:$F$31,'1'!$D$2:$D$31,$A33,'1'!$E$2:$E$31,$B33)</f>
        <v>1269</v>
      </c>
      <c r="D33">
        <f>SUMIFS('2'!$F$2:$F$31,'2'!$D$2:$D$31,$A33,'2'!$E$2:$E$31,$B33)</f>
        <v>1337</v>
      </c>
      <c r="E33">
        <f>SUMIFS('3'!$F$2:$F$31,'3'!$D$2:$D$31,$A33,'3'!$E$2:$E$31,$B33)</f>
        <v>1524</v>
      </c>
      <c r="F33">
        <f>SUMIFS('4'!$F$2:$F$31,'4'!$D$2:$D$31,$A33,'4'!$E$2:$E$31,$B33)</f>
        <v>2628</v>
      </c>
      <c r="G33">
        <f>SUMIFS('5'!$F$2:$F$31,'5'!$D$2:$D$31,$A33,'5'!$E$2:$E$31,$B33)</f>
        <v>3487</v>
      </c>
      <c r="H33">
        <f>SUMIFS('6'!$F$2:$F$31,'6'!$D$2:$D$31,$A33,'6'!$E$2:$E$31,$B33)</f>
        <v>3419</v>
      </c>
      <c r="I33">
        <f>SUMIFS('7'!$F$2:$F$31,'7'!$D$2:$D$31,$A33,'7'!$E$2:$E$31,$B33)</f>
        <v>3500</v>
      </c>
      <c r="J33">
        <f>SUMIFS('8'!$F$2:$F$31,'8'!$D$2:$D$31,$A33,'8'!$E$2:$E$31,$B33)</f>
        <v>3414</v>
      </c>
      <c r="K33">
        <f>SUMIFS('9'!$F$2:$F$31,'9'!$D$2:$D$31,$A33,'9'!$E$2:$E$31,$B33)</f>
        <v>4085</v>
      </c>
      <c r="L33">
        <f>SUMIFS('10'!$F$2:$F$31,'10'!$D$2:$D$31,$A33,'10'!$E$2:$E$31,$B33)</f>
        <v>4838</v>
      </c>
      <c r="M33">
        <f>SUMIFS('11'!$F$2:$F$31,'11'!$D$2:$D$31,$A33,'11'!$E$2:$E$31,$B33)</f>
        <v>0</v>
      </c>
      <c r="N33">
        <f>SUMIFS('12'!$F$2:$F$31,'12'!$D$2:$D$31,$A33,'12'!$E$2:$E$31,$B33)</f>
        <v>0</v>
      </c>
    </row>
    <row r="34" spans="1:14" x14ac:dyDescent="0.25">
      <c r="A34" s="3" t="str">
        <f>'10'!D36</f>
        <v>Jake</v>
      </c>
      <c r="B34" s="3" t="str">
        <f>INDEX('10'!$E$2:$E$31,MATCH(_xlfn.MINIFS('10'!$A$2:$A$31,'10'!$D$2:$D$31,$A34),'10'!$A$2:$A$31,0))</f>
        <v>A</v>
      </c>
      <c r="C34">
        <f>SUMIFS('1'!$F$2:$F$31,'1'!$D$2:$D$31,$A34,'1'!$E$2:$E$31,$B34)</f>
        <v>1136</v>
      </c>
      <c r="D34">
        <f>SUMIFS('2'!$F$2:$F$31,'2'!$D$2:$D$31,$A34,'2'!$E$2:$E$31,$B34)</f>
        <v>1272</v>
      </c>
      <c r="E34">
        <f>SUMIFS('3'!$F$2:$F$31,'3'!$D$2:$D$31,$A34,'3'!$E$2:$E$31,$B34)</f>
        <v>1387</v>
      </c>
      <c r="F34">
        <f>SUMIFS('4'!$F$2:$F$31,'4'!$D$2:$D$31,$A34,'4'!$E$2:$E$31,$B34)</f>
        <v>2062</v>
      </c>
      <c r="G34">
        <f>SUMIFS('5'!$F$2:$F$31,'5'!$D$2:$D$31,$A34,'5'!$E$2:$E$31,$B34)</f>
        <v>2188</v>
      </c>
      <c r="H34">
        <f>SUMIFS('6'!$F$2:$F$31,'6'!$D$2:$D$31,$A34,'6'!$E$2:$E$31,$B34)</f>
        <v>3949</v>
      </c>
      <c r="I34">
        <f>SUMIFS('7'!$F$2:$F$31,'7'!$D$2:$D$31,$A34,'7'!$E$2:$E$31,$B34)</f>
        <v>5720</v>
      </c>
      <c r="J34">
        <f>SUMIFS('8'!$F$2:$F$31,'8'!$D$2:$D$31,$A34,'8'!$E$2:$E$31,$B34)</f>
        <v>4969</v>
      </c>
      <c r="K34">
        <f>SUMIFS('9'!$F$2:$F$31,'9'!$D$2:$D$31,$A34,'9'!$E$2:$E$31,$B34)</f>
        <v>5855</v>
      </c>
      <c r="L34">
        <f>SUMIFS('10'!$F$2:$F$31,'10'!$D$2:$D$31,$A34,'10'!$E$2:$E$31,$B34)</f>
        <v>6417</v>
      </c>
      <c r="M34">
        <f>SUMIFS('11'!$F$2:$F$31,'11'!$D$2:$D$31,$A34,'11'!$E$2:$E$31,$B34)</f>
        <v>0</v>
      </c>
      <c r="N34">
        <f>SUMIFS('12'!$F$2:$F$31,'12'!$D$2:$D$31,$A34,'12'!$E$2:$E$31,$B34)</f>
        <v>0</v>
      </c>
    </row>
    <row r="35" spans="1:14" x14ac:dyDescent="0.25">
      <c r="B35" s="3"/>
    </row>
    <row r="36" spans="1:14" x14ac:dyDescent="0.25">
      <c r="B36" s="3"/>
    </row>
    <row r="61" spans="1:14" ht="20" thickBot="1" x14ac:dyDescent="0.5">
      <c r="A61" s="5" t="s">
        <v>17</v>
      </c>
    </row>
    <row r="62" spans="1:14" ht="15" thickTop="1" x14ac:dyDescent="0.35">
      <c r="A62" s="6" t="s">
        <v>21</v>
      </c>
      <c r="C62" s="3">
        <v>1</v>
      </c>
      <c r="D62" s="3">
        <v>2</v>
      </c>
      <c r="E62" s="3">
        <v>3</v>
      </c>
      <c r="F62" s="3">
        <v>4</v>
      </c>
      <c r="G62" s="3">
        <v>5</v>
      </c>
      <c r="H62" s="3">
        <v>6</v>
      </c>
      <c r="I62" s="3">
        <v>7</v>
      </c>
      <c r="J62" s="3">
        <v>8</v>
      </c>
      <c r="K62" s="3">
        <v>9</v>
      </c>
      <c r="L62" s="3">
        <v>10</v>
      </c>
      <c r="M62" s="3">
        <v>11</v>
      </c>
      <c r="N62" s="3">
        <v>12</v>
      </c>
    </row>
    <row r="63" spans="1:14" x14ac:dyDescent="0.25">
      <c r="A63" s="3" t="str">
        <f t="shared" ref="A63:A68" si="0">$A$62</f>
        <v>Jake</v>
      </c>
      <c r="B63" s="3" t="s">
        <v>9</v>
      </c>
      <c r="C63">
        <f>SUMIFS('1'!$F$2:$F$31,'1'!$D$2:$D$31,$A63,'1'!$E$2:$E$31,$B63)</f>
        <v>1136</v>
      </c>
      <c r="D63">
        <f>SUMIFS('2'!$F$2:$F$31,'2'!$D$2:$D$31,$A63,'2'!$E$2:$E$31,$B63)</f>
        <v>1272</v>
      </c>
      <c r="E63">
        <f>SUMIFS('3'!$F$2:$F$31,'3'!$D$2:$D$31,$A63,'3'!$E$2:$E$31,$B63)</f>
        <v>1387</v>
      </c>
      <c r="F63">
        <f>SUMIFS('4'!$F$2:$F$31,'4'!$D$2:$D$31,$A63,'4'!$E$2:$E$31,$B63)</f>
        <v>2062</v>
      </c>
      <c r="G63">
        <f>SUMIFS('5'!$F$2:$F$31,'5'!$D$2:$D$31,$A63,'5'!$E$2:$E$31,$B63)</f>
        <v>2188</v>
      </c>
      <c r="H63">
        <f>SUMIFS('6'!$F$2:$F$31,'6'!$D$2:$D$31,$A63,'6'!$E$2:$E$31,$B63)</f>
        <v>3949</v>
      </c>
      <c r="I63">
        <f>SUMIFS('7'!$F$2:$F$31,'7'!$D$2:$D$31,$A63,'7'!$E$2:$E$31,$B63)</f>
        <v>5720</v>
      </c>
      <c r="J63">
        <f>SUMIFS('8'!$F$2:$F$31,'8'!$D$2:$D$31,$A63,'8'!$E$2:$E$31,$B63)</f>
        <v>4969</v>
      </c>
      <c r="K63">
        <f>SUMIFS('9'!$F$2:$F$31,'9'!$D$2:$D$31,$A63,'9'!$E$2:$E$31,$B63)</f>
        <v>5855</v>
      </c>
      <c r="L63">
        <f>SUMIFS('10'!$F$2:$F$31,'10'!$D$2:$D$31,$A63,'10'!$E$2:$E$31,$B63)</f>
        <v>6417</v>
      </c>
      <c r="M63">
        <f>SUMIFS('11'!$F$2:$F$31,'11'!$D$2:$D$31,$A63,'11'!$E$2:$E$31,$B63)</f>
        <v>0</v>
      </c>
      <c r="N63">
        <f>SUMIFS('12'!$F$2:$F$31,'12'!$D$2:$D$31,$A63,'12'!$E$2:$E$31,$B63)</f>
        <v>0</v>
      </c>
    </row>
    <row r="64" spans="1:14" x14ac:dyDescent="0.25">
      <c r="A64" s="3" t="str">
        <f t="shared" si="0"/>
        <v>Jake</v>
      </c>
      <c r="B64" s="3" t="s">
        <v>10</v>
      </c>
      <c r="C64">
        <f>SUMIFS('1'!$F$2:$F$31,'1'!$D$2:$D$31,$A64,'1'!$E$2:$E$31,$B64)</f>
        <v>1148</v>
      </c>
      <c r="D64">
        <f>SUMIFS('2'!$F$2:$F$31,'2'!$D$2:$D$31,$A64,'2'!$E$2:$E$31,$B64)</f>
        <v>1651</v>
      </c>
      <c r="E64">
        <f>SUMIFS('3'!$F$2:$F$31,'3'!$D$2:$D$31,$A64,'3'!$E$2:$E$31,$B64)</f>
        <v>1974</v>
      </c>
      <c r="F64">
        <f>SUMIFS('4'!$F$2:$F$31,'4'!$D$2:$D$31,$A64,'4'!$E$2:$E$31,$B64)</f>
        <v>2404</v>
      </c>
      <c r="G64">
        <f>SUMIFS('5'!$F$2:$F$31,'5'!$D$2:$D$31,$A64,'5'!$E$2:$E$31,$B64)</f>
        <v>3545</v>
      </c>
      <c r="H64">
        <f>SUMIFS('6'!$F$2:$F$31,'6'!$D$2:$D$31,$A64,'6'!$E$2:$E$31,$B64)</f>
        <v>3343</v>
      </c>
      <c r="I64">
        <f>SUMIFS('7'!$F$2:$F$31,'7'!$D$2:$D$31,$A64,'7'!$E$2:$E$31,$B64)</f>
        <v>3154</v>
      </c>
      <c r="J64">
        <f>SUMIFS('8'!$F$2:$F$31,'8'!$D$2:$D$31,$A64,'8'!$E$2:$E$31,$B64)</f>
        <v>3456</v>
      </c>
      <c r="K64">
        <f>SUMIFS('9'!$F$2:$F$31,'9'!$D$2:$D$31,$A64,'9'!$E$2:$E$31,$B64)</f>
        <v>3707</v>
      </c>
      <c r="L64">
        <f>SUMIFS('10'!$F$2:$F$31,'10'!$D$2:$D$31,$A64,'10'!$E$2:$E$31,$B64)</f>
        <v>3807</v>
      </c>
      <c r="M64">
        <f>SUMIFS('11'!$F$2:$F$31,'11'!$D$2:$D$31,$A64,'11'!$E$2:$E$31,$B64)</f>
        <v>0</v>
      </c>
      <c r="N64">
        <f>SUMIFS('12'!$F$2:$F$31,'12'!$D$2:$D$31,$A64,'12'!$E$2:$E$31,$B64)</f>
        <v>0</v>
      </c>
    </row>
    <row r="65" spans="1:14" x14ac:dyDescent="0.25">
      <c r="A65" s="3" t="str">
        <f t="shared" si="0"/>
        <v>Jake</v>
      </c>
      <c r="B65" s="3" t="s">
        <v>11</v>
      </c>
      <c r="C65">
        <f>SUMIFS('1'!$F$2:$F$31,'1'!$D$2:$D$31,$A65,'1'!$E$2:$E$31,$B65)</f>
        <v>1147</v>
      </c>
      <c r="D65">
        <f>SUMIFS('2'!$F$2:$F$31,'2'!$D$2:$D$31,$A65,'2'!$E$2:$E$31,$B65)</f>
        <v>1136</v>
      </c>
      <c r="E65">
        <f>SUMIFS('3'!$F$2:$F$31,'3'!$D$2:$D$31,$A65,'3'!$E$2:$E$31,$B65)</f>
        <v>1075</v>
      </c>
      <c r="F65">
        <f>SUMIFS('4'!$F$2:$F$31,'4'!$D$2:$D$31,$A65,'4'!$E$2:$E$31,$B65)</f>
        <v>989</v>
      </c>
      <c r="G65">
        <f>SUMIFS('5'!$F$2:$F$31,'5'!$D$2:$D$31,$A65,'5'!$E$2:$E$31,$B65)</f>
        <v>947</v>
      </c>
      <c r="H65">
        <f>SUMIFS('6'!$F$2:$F$31,'6'!$D$2:$D$31,$A65,'6'!$E$2:$E$31,$B65)</f>
        <v>929</v>
      </c>
      <c r="I65">
        <f>SUMIFS('7'!$F$2:$F$31,'7'!$D$2:$D$31,$A65,'7'!$E$2:$E$31,$B65)</f>
        <v>950</v>
      </c>
      <c r="J65">
        <f>SUMIFS('8'!$F$2:$F$31,'8'!$D$2:$D$31,$A65,'8'!$E$2:$E$31,$B65)</f>
        <v>901</v>
      </c>
      <c r="K65">
        <f>SUMIFS('9'!$F$2:$F$31,'9'!$D$2:$D$31,$A65,'9'!$E$2:$E$31,$B65)</f>
        <v>919</v>
      </c>
      <c r="L65">
        <f>SUMIFS('10'!$F$2:$F$31,'10'!$D$2:$D$31,$A65,'10'!$E$2:$E$31,$B65)</f>
        <v>968</v>
      </c>
      <c r="M65">
        <f>SUMIFS('11'!$F$2:$F$31,'11'!$D$2:$D$31,$A65,'11'!$E$2:$E$31,$B65)</f>
        <v>0</v>
      </c>
      <c r="N65">
        <f>SUMIFS('12'!$F$2:$F$31,'12'!$D$2:$D$31,$A65,'12'!$E$2:$E$31,$B65)</f>
        <v>0</v>
      </c>
    </row>
    <row r="66" spans="1:14" x14ac:dyDescent="0.25">
      <c r="A66" s="3" t="str">
        <f t="shared" si="0"/>
        <v>Jake</v>
      </c>
      <c r="B66" s="3" t="s">
        <v>12</v>
      </c>
      <c r="C66">
        <f>SUMIFS('1'!$F$2:$F$31,'1'!$D$2:$D$31,$A66,'1'!$E$2:$E$31,$B66)</f>
        <v>1138</v>
      </c>
      <c r="D66">
        <f>SUMIFS('2'!$F$2:$F$31,'2'!$D$2:$D$31,$A66,'2'!$E$2:$E$31,$B66)</f>
        <v>1275</v>
      </c>
      <c r="E66">
        <f>SUMIFS('3'!$F$2:$F$31,'3'!$D$2:$D$31,$A66,'3'!$E$2:$E$31,$B66)</f>
        <v>1701</v>
      </c>
      <c r="F66">
        <f>SUMIFS('4'!$F$2:$F$31,'4'!$D$2:$D$31,$A66,'4'!$E$2:$E$31,$B66)</f>
        <v>2285</v>
      </c>
      <c r="G66">
        <f>SUMIFS('5'!$F$2:$F$31,'5'!$D$2:$D$31,$A66,'5'!$E$2:$E$31,$B66)</f>
        <v>2306</v>
      </c>
      <c r="H66">
        <f>SUMIFS('6'!$F$2:$F$31,'6'!$D$2:$D$31,$A66,'6'!$E$2:$E$31,$B66)</f>
        <v>2323</v>
      </c>
      <c r="I66">
        <f>SUMIFS('7'!$F$2:$F$31,'7'!$D$2:$D$31,$A66,'7'!$E$2:$E$31,$B66)</f>
        <v>3173</v>
      </c>
      <c r="J66">
        <f>SUMIFS('8'!$F$2:$F$31,'8'!$D$2:$D$31,$A66,'8'!$E$2:$E$31,$B66)</f>
        <v>5190</v>
      </c>
      <c r="K66">
        <f>SUMIFS('9'!$F$2:$F$31,'9'!$D$2:$D$31,$A66,'9'!$E$2:$E$31,$B66)</f>
        <v>6367</v>
      </c>
      <c r="L66">
        <f>SUMIFS('10'!$F$2:$F$31,'10'!$D$2:$D$31,$A66,'10'!$E$2:$E$31,$B66)</f>
        <v>6237</v>
      </c>
      <c r="M66">
        <f>SUMIFS('11'!$F$2:$F$31,'11'!$D$2:$D$31,$A66,'11'!$E$2:$E$31,$B66)</f>
        <v>0</v>
      </c>
      <c r="N66">
        <f>SUMIFS('12'!$F$2:$F$31,'12'!$D$2:$D$31,$A66,'12'!$E$2:$E$31,$B66)</f>
        <v>0</v>
      </c>
    </row>
    <row r="67" spans="1:14" x14ac:dyDescent="0.25">
      <c r="A67" s="3" t="str">
        <f t="shared" si="0"/>
        <v>Jake</v>
      </c>
      <c r="B67" s="3" t="s">
        <v>13</v>
      </c>
      <c r="C67">
        <f>SUMIFS('1'!$F$2:$F$31,'1'!$D$2:$D$31,$A67,'1'!$E$2:$E$31,$B67)</f>
        <v>1171</v>
      </c>
      <c r="D67">
        <f>SUMIFS('2'!$F$2:$F$31,'2'!$D$2:$D$31,$A67,'2'!$E$2:$E$31,$B67)</f>
        <v>1237</v>
      </c>
      <c r="E67">
        <f>SUMIFS('3'!$F$2:$F$31,'3'!$D$2:$D$31,$A67,'3'!$E$2:$E$31,$B67)</f>
        <v>1357</v>
      </c>
      <c r="F67">
        <f>SUMIFS('4'!$F$2:$F$31,'4'!$D$2:$D$31,$A67,'4'!$E$2:$E$31,$B67)</f>
        <v>1461</v>
      </c>
      <c r="G67">
        <f>SUMIFS('5'!$F$2:$F$31,'5'!$D$2:$D$31,$A67,'5'!$E$2:$E$31,$B67)</f>
        <v>1369</v>
      </c>
      <c r="H67">
        <f>SUMIFS('6'!$F$2:$F$31,'6'!$D$2:$D$31,$A67,'6'!$E$2:$E$31,$B67)</f>
        <v>1494</v>
      </c>
      <c r="I67">
        <f>SUMIFS('7'!$F$2:$F$31,'7'!$D$2:$D$31,$A67,'7'!$E$2:$E$31,$B67)</f>
        <v>1710</v>
      </c>
      <c r="J67">
        <f>SUMIFS('8'!$F$2:$F$31,'8'!$D$2:$D$31,$A67,'8'!$E$2:$E$31,$B67)</f>
        <v>1842</v>
      </c>
      <c r="K67">
        <f>SUMIFS('9'!$F$2:$F$31,'9'!$D$2:$D$31,$A67,'9'!$E$2:$E$31,$B67)</f>
        <v>1753</v>
      </c>
      <c r="L67">
        <f>SUMIFS('10'!$F$2:$F$31,'10'!$D$2:$D$31,$A67,'10'!$E$2:$E$31,$B67)</f>
        <v>1766</v>
      </c>
      <c r="M67">
        <f>SUMIFS('11'!$F$2:$F$31,'11'!$D$2:$D$31,$A67,'11'!$E$2:$E$31,$B67)</f>
        <v>0</v>
      </c>
      <c r="N67">
        <f>SUMIFS('12'!$F$2:$F$31,'12'!$D$2:$D$31,$A67,'12'!$E$2:$E$31,$B67)</f>
        <v>0</v>
      </c>
    </row>
    <row r="68" spans="1:14" outlineLevel="1" x14ac:dyDescent="0.25">
      <c r="A68" s="3" t="str">
        <f t="shared" si="0"/>
        <v>Jake</v>
      </c>
      <c r="B68" s="3" t="s">
        <v>14</v>
      </c>
      <c r="C68">
        <f>SUMIFS('1'!$F$2:$F$31,'1'!$D$2:$D$31,$A68,'1'!$E$2:$E$31,$B68)</f>
        <v>1147</v>
      </c>
      <c r="D68">
        <f>SUMIFS('2'!$F$2:$F$31,'2'!$D$2:$D$31,$A68,'2'!$E$2:$E$31,$B68)</f>
        <v>1136</v>
      </c>
      <c r="E68">
        <f>SUMIFS('3'!$F$2:$F$31,'3'!$D$2:$D$31,$A68,'3'!$E$2:$E$31,$B68)</f>
        <v>1075</v>
      </c>
      <c r="F68">
        <f>SUMIFS('4'!$F$2:$F$31,'4'!$D$2:$D$31,$A68,'4'!$E$2:$E$31,$B68)</f>
        <v>989</v>
      </c>
      <c r="G68">
        <f>SUMIFS('5'!$F$2:$F$31,'5'!$D$2:$D$31,$A68,'5'!$E$2:$E$31,$B68)</f>
        <v>947</v>
      </c>
      <c r="H68">
        <f>SUMIFS('6'!$F$2:$F$31,'6'!$D$2:$D$31,$A68,'6'!$E$2:$E$31,$B68)</f>
        <v>929</v>
      </c>
      <c r="I68">
        <f>SUMIFS('7'!$F$2:$F$31,'7'!$D$2:$D$31,$A68,'7'!$E$2:$E$31,$B68)</f>
        <v>950</v>
      </c>
      <c r="J68">
        <f>SUMIFS('8'!$F$2:$F$31,'8'!$D$2:$D$31,$A68,'8'!$E$2:$E$31,$B68)</f>
        <v>901</v>
      </c>
      <c r="K68">
        <f>SUMIFS('9'!$F$2:$F$31,'9'!$D$2:$D$31,$A68,'9'!$E$2:$E$31,$B68)</f>
        <v>919</v>
      </c>
      <c r="L68">
        <f>SUMIFS('10'!$F$2:$F$31,'10'!$D$2:$D$31,$A68,'10'!$E$2:$E$31,$B68)</f>
        <v>968</v>
      </c>
      <c r="M68">
        <f>SUMIFS('11'!$F$2:$F$31,'11'!$D$2:$D$31,$A68,'11'!$E$2:$E$31,$B68)</f>
        <v>0</v>
      </c>
      <c r="N68">
        <f>SUMIFS('12'!$F$2:$F$31,'12'!$D$2:$D$31,$A68,'12'!$E$2:$E$31,$B68)</f>
        <v>0</v>
      </c>
    </row>
    <row r="93" spans="1:14" s="3" customFormat="1" ht="20" thickBot="1" x14ac:dyDescent="0.5">
      <c r="A93" s="5" t="s">
        <v>15</v>
      </c>
      <c r="C93" s="3">
        <v>1</v>
      </c>
      <c r="D93" s="3">
        <v>2</v>
      </c>
      <c r="E93" s="3">
        <v>3</v>
      </c>
      <c r="F93" s="3">
        <v>4</v>
      </c>
      <c r="G93" s="3">
        <v>5</v>
      </c>
      <c r="H93" s="3">
        <v>6</v>
      </c>
      <c r="I93" s="3">
        <v>7</v>
      </c>
      <c r="J93" s="3">
        <v>8</v>
      </c>
      <c r="K93" s="3">
        <v>9</v>
      </c>
      <c r="L93" s="3">
        <v>10</v>
      </c>
      <c r="M93" s="3">
        <v>11</v>
      </c>
      <c r="N93" s="3">
        <v>12</v>
      </c>
    </row>
    <row r="94" spans="1:14" ht="13" thickTop="1" x14ac:dyDescent="0.25">
      <c r="A94" s="3" t="str">
        <f>'1'!D34</f>
        <v>Beemo</v>
      </c>
      <c r="B94" s="4"/>
      <c r="C94" s="4">
        <f>'1'!F34</f>
        <v>1.0135312090790047</v>
      </c>
      <c r="D94" s="4">
        <f>'2'!F34</f>
        <v>1.0059557696518504</v>
      </c>
      <c r="E94" s="4">
        <f>'3'!F34</f>
        <v>0.9733708769106999</v>
      </c>
      <c r="F94" s="4">
        <f>'4'!F34</f>
        <v>0.94582211185338039</v>
      </c>
      <c r="G94" s="4">
        <f>'5'!F34</f>
        <v>0.95223833041261752</v>
      </c>
      <c r="H94" s="4">
        <f>'6'!F34</f>
        <v>0.91358435740662269</v>
      </c>
      <c r="I94" s="4">
        <f>'7'!F34</f>
        <v>0.84776656064168165</v>
      </c>
      <c r="J94" s="4">
        <f>'8'!F34</f>
        <v>0.79890163976892981</v>
      </c>
      <c r="K94" s="4">
        <f>'9'!F34</f>
        <v>0.75605368428527464</v>
      </c>
      <c r="L94" s="4">
        <f>'10'!F34</f>
        <v>0.72066773733855094</v>
      </c>
      <c r="M94" s="4" t="e">
        <f>'11'!F34</f>
        <v>#DIV/0!</v>
      </c>
      <c r="N94" s="4" t="e">
        <f>'12'!F34</f>
        <v>#DIV/0!</v>
      </c>
    </row>
    <row r="95" spans="1:14" x14ac:dyDescent="0.25">
      <c r="A95" s="3" t="str">
        <f>'1'!D35</f>
        <v>Finn</v>
      </c>
      <c r="B95" s="4"/>
      <c r="C95" s="4">
        <f>'1'!F35</f>
        <v>0.98443183471555373</v>
      </c>
      <c r="D95" s="4">
        <f>'2'!F35</f>
        <v>0.98151959710970005</v>
      </c>
      <c r="E95" s="4">
        <f>'3'!F35</f>
        <v>0.99255832662912302</v>
      </c>
      <c r="F95" s="4">
        <f>'4'!F35</f>
        <v>0.98496030219299779</v>
      </c>
      <c r="G95" s="4">
        <f>'5'!F35</f>
        <v>0.96743667357017682</v>
      </c>
      <c r="H95" s="4">
        <f>'6'!F35</f>
        <v>0.90895332647254679</v>
      </c>
      <c r="I95" s="4">
        <f>'7'!F35</f>
        <v>0.85307702945650676</v>
      </c>
      <c r="J95" s="4">
        <f>'8'!F35</f>
        <v>0.85982954692640456</v>
      </c>
      <c r="K95" s="4">
        <f>'9'!F35</f>
        <v>0.85781238904537593</v>
      </c>
      <c r="L95" s="4">
        <f>'10'!F35</f>
        <v>0.91108145400257856</v>
      </c>
      <c r="M95" s="4" t="e">
        <f>'11'!F35</f>
        <v>#DIV/0!</v>
      </c>
      <c r="N95" s="4" t="e">
        <f>'12'!F35</f>
        <v>#DIV/0!</v>
      </c>
    </row>
    <row r="96" spans="1:14" x14ac:dyDescent="0.25">
      <c r="A96" s="3" t="str">
        <f>'1'!D36</f>
        <v>Jake</v>
      </c>
      <c r="B96" s="4"/>
      <c r="C96" s="4">
        <f>'1'!F36</f>
        <v>1.0020369562054414</v>
      </c>
      <c r="D96" s="4">
        <f>'2'!F36</f>
        <v>1.0125246332384499</v>
      </c>
      <c r="E96" s="4">
        <f>'3'!F36</f>
        <v>1.034070796460177</v>
      </c>
      <c r="F96" s="4">
        <f>'4'!F36</f>
        <v>1.0692175859536217</v>
      </c>
      <c r="G96" s="4">
        <f>'5'!F36</f>
        <v>1.0803249960172057</v>
      </c>
      <c r="H96" s="4">
        <f>'6'!F36</f>
        <v>1.1774623161208306</v>
      </c>
      <c r="I96" s="4">
        <f>'7'!F36</f>
        <v>1.2991564099018116</v>
      </c>
      <c r="J96" s="4">
        <f>'8'!F36</f>
        <v>1.3412688133046653</v>
      </c>
      <c r="K96" s="4">
        <f>'9'!F36</f>
        <v>1.3861339266693493</v>
      </c>
      <c r="L96" s="4">
        <f>'10'!F36</f>
        <v>1.3682508086588703</v>
      </c>
      <c r="M96" s="4" t="e">
        <f>'11'!F36</f>
        <v>#DIV/0!</v>
      </c>
      <c r="N96" s="4" t="e">
        <f>'12'!F36</f>
        <v>#DIV/0!</v>
      </c>
    </row>
    <row r="97" spans="2:14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2:14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2:14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4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</sheetData>
  <dataValidations count="2">
    <dataValidation type="list" allowBlank="1" showInputMessage="1" showErrorMessage="1" sqref="B63:B68" xr:uid="{BD334E9A-B0C2-4880-A347-AB9B9F320FE1}">
      <formula1>"A,E,I,O,U,Y"</formula1>
    </dataValidation>
    <dataValidation type="list" allowBlank="1" showInputMessage="1" showErrorMessage="1" sqref="A62" xr:uid="{FB96623B-67CE-43B7-BC37-E9437602F332}">
      <formula1>$A$94:$A$96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10</v>
      </c>
      <c r="C2" t="str">
        <f t="shared" ref="C2:C19" si="0">IF(B2=A2,"◄►",IF(B2-A2&gt;0,"▲"&amp;B2-A2,"▼"&amp;A2-B2))</f>
        <v>▲9</v>
      </c>
      <c r="D2" t="s">
        <v>21</v>
      </c>
      <c r="E2" t="s">
        <v>10</v>
      </c>
      <c r="F2" s="1">
        <v>1651</v>
      </c>
      <c r="G2" s="1">
        <v>547374</v>
      </c>
      <c r="H2" s="1">
        <v>42762</v>
      </c>
      <c r="I2" s="1">
        <v>83613</v>
      </c>
    </row>
    <row r="3" spans="1:9" x14ac:dyDescent="0.25">
      <c r="A3" s="3">
        <v>2</v>
      </c>
      <c r="B3">
        <v>8</v>
      </c>
      <c r="C3" t="str">
        <f t="shared" si="0"/>
        <v>▲6</v>
      </c>
      <c r="D3" t="s">
        <v>20</v>
      </c>
      <c r="E3" t="s">
        <v>14</v>
      </c>
      <c r="F3" s="1">
        <v>1474</v>
      </c>
      <c r="G3" s="1">
        <v>488582</v>
      </c>
      <c r="H3" s="1">
        <v>35974</v>
      </c>
      <c r="I3" s="1">
        <v>77151</v>
      </c>
    </row>
    <row r="4" spans="1:9" x14ac:dyDescent="0.25">
      <c r="A4" s="3">
        <v>3</v>
      </c>
      <c r="B4">
        <v>9</v>
      </c>
      <c r="C4" t="str">
        <f t="shared" si="0"/>
        <v>▲6</v>
      </c>
      <c r="D4" t="s">
        <v>19</v>
      </c>
      <c r="E4" t="s">
        <v>10</v>
      </c>
      <c r="F4" s="1">
        <v>1468</v>
      </c>
      <c r="G4" s="1">
        <v>486614</v>
      </c>
      <c r="H4" s="1">
        <v>36377</v>
      </c>
      <c r="I4" s="1">
        <v>76759</v>
      </c>
    </row>
    <row r="5" spans="1:9" x14ac:dyDescent="0.25">
      <c r="A5" s="3">
        <v>4</v>
      </c>
      <c r="B5">
        <v>5</v>
      </c>
      <c r="C5" t="str">
        <f t="shared" si="0"/>
        <v>▲1</v>
      </c>
      <c r="D5" t="s">
        <v>19</v>
      </c>
      <c r="E5" t="s">
        <v>12</v>
      </c>
      <c r="F5" s="1">
        <v>1337</v>
      </c>
      <c r="G5" s="1">
        <v>443313</v>
      </c>
      <c r="H5" s="1">
        <v>31513</v>
      </c>
      <c r="I5" s="1">
        <v>75272</v>
      </c>
    </row>
    <row r="6" spans="1:9" x14ac:dyDescent="0.25">
      <c r="A6" s="3">
        <v>5</v>
      </c>
      <c r="B6">
        <v>1</v>
      </c>
      <c r="C6" t="str">
        <f t="shared" si="0"/>
        <v>▼4</v>
      </c>
      <c r="D6" t="s">
        <v>20</v>
      </c>
      <c r="E6" t="s">
        <v>10</v>
      </c>
      <c r="F6" s="1">
        <v>1337</v>
      </c>
      <c r="G6" s="1">
        <v>443119</v>
      </c>
      <c r="H6" s="1">
        <v>30460</v>
      </c>
      <c r="I6" s="1">
        <v>73587</v>
      </c>
    </row>
    <row r="7" spans="1:9" x14ac:dyDescent="0.25">
      <c r="A7" s="3">
        <v>6</v>
      </c>
      <c r="B7">
        <v>13</v>
      </c>
      <c r="C7" t="str">
        <f t="shared" si="0"/>
        <v>▲7</v>
      </c>
      <c r="D7" t="s">
        <v>20</v>
      </c>
      <c r="E7" t="s">
        <v>12</v>
      </c>
      <c r="F7" s="1">
        <v>1297</v>
      </c>
      <c r="G7" s="1">
        <v>429969</v>
      </c>
      <c r="H7" s="1">
        <v>25098</v>
      </c>
      <c r="I7" s="1">
        <v>65007</v>
      </c>
    </row>
    <row r="8" spans="1:9" x14ac:dyDescent="0.25">
      <c r="A8" s="3">
        <v>7</v>
      </c>
      <c r="B8">
        <v>2</v>
      </c>
      <c r="C8" t="str">
        <f t="shared" si="0"/>
        <v>▼5</v>
      </c>
      <c r="D8" t="s">
        <v>20</v>
      </c>
      <c r="E8" t="s">
        <v>9</v>
      </c>
      <c r="F8" s="1">
        <v>1293</v>
      </c>
      <c r="G8" s="1">
        <v>428611</v>
      </c>
      <c r="H8" s="1">
        <v>30297</v>
      </c>
      <c r="I8" s="1">
        <v>72935</v>
      </c>
    </row>
    <row r="9" spans="1:9" x14ac:dyDescent="0.25">
      <c r="A9" s="3">
        <v>8</v>
      </c>
      <c r="B9">
        <v>14</v>
      </c>
      <c r="C9" t="str">
        <f t="shared" si="0"/>
        <v>▲6</v>
      </c>
      <c r="D9" t="s">
        <v>21</v>
      </c>
      <c r="E9" t="s">
        <v>12</v>
      </c>
      <c r="F9" s="1">
        <v>1275</v>
      </c>
      <c r="G9" s="1">
        <v>422766</v>
      </c>
      <c r="H9" s="1">
        <v>22707</v>
      </c>
      <c r="I9" s="1">
        <v>63730</v>
      </c>
    </row>
    <row r="10" spans="1:9" x14ac:dyDescent="0.25">
      <c r="A10" s="3">
        <v>9</v>
      </c>
      <c r="B10">
        <v>15</v>
      </c>
      <c r="C10" t="str">
        <f t="shared" si="0"/>
        <v>▲6</v>
      </c>
      <c r="D10" t="s">
        <v>21</v>
      </c>
      <c r="E10" t="s">
        <v>9</v>
      </c>
      <c r="F10" s="1">
        <v>1272</v>
      </c>
      <c r="G10" s="1">
        <v>421557</v>
      </c>
      <c r="H10" s="1">
        <v>25580</v>
      </c>
      <c r="I10" s="1">
        <v>65681</v>
      </c>
    </row>
    <row r="11" spans="1:9" x14ac:dyDescent="0.25">
      <c r="A11" s="3">
        <v>10</v>
      </c>
      <c r="B11">
        <v>4</v>
      </c>
      <c r="C11" t="str">
        <f t="shared" si="0"/>
        <v>▼6</v>
      </c>
      <c r="D11" t="s">
        <v>19</v>
      </c>
      <c r="E11" t="s">
        <v>14</v>
      </c>
      <c r="F11" s="1">
        <v>1263</v>
      </c>
      <c r="G11" s="1">
        <v>418840</v>
      </c>
      <c r="H11" s="1">
        <v>28994</v>
      </c>
      <c r="I11" s="1">
        <v>71994</v>
      </c>
    </row>
    <row r="12" spans="1:9" x14ac:dyDescent="0.25">
      <c r="A12" s="3">
        <v>11</v>
      </c>
      <c r="B12">
        <v>7</v>
      </c>
      <c r="C12" t="str">
        <f t="shared" si="0"/>
        <v>▼4</v>
      </c>
      <c r="D12" t="s">
        <v>21</v>
      </c>
      <c r="E12" t="s">
        <v>13</v>
      </c>
      <c r="F12" s="1">
        <v>1237</v>
      </c>
      <c r="G12" s="1">
        <v>410210</v>
      </c>
      <c r="H12" s="1">
        <v>26451</v>
      </c>
      <c r="I12" s="1">
        <v>68332</v>
      </c>
    </row>
    <row r="13" spans="1:9" x14ac:dyDescent="0.25">
      <c r="A13" s="3">
        <v>12</v>
      </c>
      <c r="B13">
        <v>16</v>
      </c>
      <c r="C13" t="str">
        <f t="shared" si="0"/>
        <v>▲4</v>
      </c>
      <c r="D13" t="s">
        <v>20</v>
      </c>
      <c r="E13" t="s">
        <v>13</v>
      </c>
      <c r="F13" s="1">
        <v>1214</v>
      </c>
      <c r="G13" s="1">
        <v>402342</v>
      </c>
      <c r="H13" s="1">
        <v>28733</v>
      </c>
      <c r="I13" s="1">
        <v>68074</v>
      </c>
    </row>
    <row r="14" spans="1:9" x14ac:dyDescent="0.25">
      <c r="A14" s="3">
        <v>13</v>
      </c>
      <c r="B14">
        <v>3</v>
      </c>
      <c r="C14" t="str">
        <f t="shared" si="0"/>
        <v>▼10</v>
      </c>
      <c r="D14" t="s">
        <v>19</v>
      </c>
      <c r="E14" t="s">
        <v>9</v>
      </c>
      <c r="F14" s="1">
        <v>1208</v>
      </c>
      <c r="G14" s="1">
        <v>400632</v>
      </c>
      <c r="H14" s="1">
        <v>26897</v>
      </c>
      <c r="I14" s="1">
        <v>68906</v>
      </c>
    </row>
    <row r="15" spans="1:9" x14ac:dyDescent="0.25">
      <c r="A15" s="3">
        <v>14</v>
      </c>
      <c r="B15">
        <v>6</v>
      </c>
      <c r="C15" t="str">
        <f t="shared" si="0"/>
        <v>▼8</v>
      </c>
      <c r="D15" t="s">
        <v>19</v>
      </c>
      <c r="E15" t="s">
        <v>13</v>
      </c>
      <c r="F15" s="1">
        <v>1194</v>
      </c>
      <c r="G15" s="1">
        <v>395983</v>
      </c>
      <c r="H15" s="1">
        <v>27697</v>
      </c>
      <c r="I15" s="1">
        <v>69280</v>
      </c>
    </row>
    <row r="16" spans="1:9" x14ac:dyDescent="0.25">
      <c r="A16" s="3">
        <v>15</v>
      </c>
      <c r="B16">
        <v>17</v>
      </c>
      <c r="C16" t="str">
        <f t="shared" si="0"/>
        <v>▲2</v>
      </c>
      <c r="D16" t="s">
        <v>19</v>
      </c>
      <c r="E16" t="s">
        <v>11</v>
      </c>
      <c r="F16" s="1">
        <v>1187</v>
      </c>
      <c r="G16" s="1">
        <v>393600</v>
      </c>
      <c r="H16" s="1">
        <v>27262</v>
      </c>
      <c r="I16" s="1">
        <v>67244</v>
      </c>
    </row>
    <row r="17" spans="1:9" x14ac:dyDescent="0.25">
      <c r="A17" s="3">
        <v>16</v>
      </c>
      <c r="B17">
        <v>11</v>
      </c>
      <c r="C17" t="str">
        <f t="shared" si="0"/>
        <v>▼5</v>
      </c>
      <c r="D17" t="s">
        <v>21</v>
      </c>
      <c r="E17" t="s">
        <v>11</v>
      </c>
      <c r="F17" s="1">
        <v>1136</v>
      </c>
      <c r="G17" s="1">
        <v>376766</v>
      </c>
      <c r="H17" s="1">
        <v>26624</v>
      </c>
      <c r="I17" s="1">
        <v>67414</v>
      </c>
    </row>
    <row r="18" spans="1:9" x14ac:dyDescent="0.25">
      <c r="A18" s="3">
        <v>17</v>
      </c>
      <c r="B18">
        <v>12</v>
      </c>
      <c r="C18" t="str">
        <f t="shared" si="0"/>
        <v>▼5</v>
      </c>
      <c r="D18" t="s">
        <v>21</v>
      </c>
      <c r="E18" t="s">
        <v>14</v>
      </c>
      <c r="F18" s="1">
        <v>1136</v>
      </c>
      <c r="G18" s="1">
        <v>376766</v>
      </c>
      <c r="H18" s="1">
        <v>26624</v>
      </c>
      <c r="I18" s="1">
        <v>67414</v>
      </c>
    </row>
    <row r="19" spans="1:9" x14ac:dyDescent="0.25">
      <c r="A19" s="3">
        <v>18</v>
      </c>
      <c r="B19">
        <v>18</v>
      </c>
      <c r="C19" t="str">
        <f t="shared" si="0"/>
        <v>◄►</v>
      </c>
      <c r="D19" t="s">
        <v>20</v>
      </c>
      <c r="E19" t="s">
        <v>11</v>
      </c>
      <c r="F19" s="1">
        <v>856</v>
      </c>
      <c r="G19" s="1">
        <v>283655</v>
      </c>
      <c r="H19" s="1">
        <v>18014</v>
      </c>
      <c r="I19" s="1">
        <v>50841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1.0059557696518504</v>
      </c>
    </row>
    <row r="35" spans="1:9" x14ac:dyDescent="0.25">
      <c r="D35" s="3" t="str">
        <f>'1'!D35</f>
        <v>Finn</v>
      </c>
      <c r="F35" s="2">
        <f>AVERAGEIF($D$2:$D$31, D35, $F$2:$F$31)/AVERAGE($F$2:$F$31)</f>
        <v>0.98151959710970005</v>
      </c>
    </row>
    <row r="36" spans="1:9" x14ac:dyDescent="0.25">
      <c r="D36" s="3" t="str">
        <f>'1'!D36</f>
        <v>Jake</v>
      </c>
      <c r="F36" s="2">
        <f>AVERAGEIF($D$2:$D$31, D36, $F$2:$F$31)/AVERAGE($F$2:$F$31)</f>
        <v>1.0125246332384499</v>
      </c>
    </row>
    <row r="37" spans="1:9" x14ac:dyDescent="0.25">
      <c r="D37" s="3"/>
      <c r="F37" s="2"/>
    </row>
    <row r="38" spans="1:9" x14ac:dyDescent="0.25">
      <c r="A38"/>
      <c r="D38" s="3"/>
      <c r="F38" s="2"/>
    </row>
    <row r="39" spans="1:9" x14ac:dyDescent="0.25">
      <c r="A39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1</v>
      </c>
      <c r="C2" t="str">
        <f t="shared" ref="C2:C19" si="0">IF(B2=A2,"◄►",IF(B2-A2&gt;0,"▲"&amp;B2-A2,"▼"&amp;A2-B2))</f>
        <v>◄►</v>
      </c>
      <c r="D2" t="s">
        <v>21</v>
      </c>
      <c r="E2" t="s">
        <v>10</v>
      </c>
      <c r="F2" s="1">
        <v>1974</v>
      </c>
      <c r="G2" s="1">
        <v>654348</v>
      </c>
      <c r="H2" s="1">
        <v>47241</v>
      </c>
      <c r="I2" s="1">
        <v>130854</v>
      </c>
    </row>
    <row r="3" spans="1:9" x14ac:dyDescent="0.25">
      <c r="A3" s="3">
        <v>2</v>
      </c>
      <c r="B3">
        <v>2</v>
      </c>
      <c r="C3" t="str">
        <f t="shared" si="0"/>
        <v>◄►</v>
      </c>
      <c r="D3" t="s">
        <v>20</v>
      </c>
      <c r="E3" t="s">
        <v>14</v>
      </c>
      <c r="F3" s="1">
        <v>1831</v>
      </c>
      <c r="G3" s="1">
        <v>606949</v>
      </c>
      <c r="H3" s="1">
        <v>47334</v>
      </c>
      <c r="I3" s="1">
        <v>124485</v>
      </c>
    </row>
    <row r="4" spans="1:9" x14ac:dyDescent="0.25">
      <c r="A4" s="3">
        <v>3</v>
      </c>
      <c r="B4">
        <v>4</v>
      </c>
      <c r="C4" t="str">
        <f t="shared" si="0"/>
        <v>▲1</v>
      </c>
      <c r="D4" t="s">
        <v>19</v>
      </c>
      <c r="E4" t="s">
        <v>12</v>
      </c>
      <c r="F4" s="1">
        <v>1717</v>
      </c>
      <c r="G4" s="1">
        <v>569200</v>
      </c>
      <c r="H4" s="1">
        <v>46304</v>
      </c>
      <c r="I4" s="1">
        <v>121576</v>
      </c>
    </row>
    <row r="5" spans="1:9" x14ac:dyDescent="0.25">
      <c r="A5" s="3">
        <v>4</v>
      </c>
      <c r="B5">
        <v>8</v>
      </c>
      <c r="C5" t="str">
        <f t="shared" si="0"/>
        <v>▲4</v>
      </c>
      <c r="D5" t="s">
        <v>21</v>
      </c>
      <c r="E5" t="s">
        <v>12</v>
      </c>
      <c r="F5" s="1">
        <v>1701</v>
      </c>
      <c r="G5" s="1">
        <v>563913</v>
      </c>
      <c r="H5" s="1">
        <v>48723</v>
      </c>
      <c r="I5" s="1">
        <v>112452</v>
      </c>
    </row>
    <row r="6" spans="1:9" x14ac:dyDescent="0.25">
      <c r="A6" s="3">
        <v>5</v>
      </c>
      <c r="B6">
        <v>3</v>
      </c>
      <c r="C6" t="str">
        <f t="shared" si="0"/>
        <v>▼2</v>
      </c>
      <c r="D6" t="s">
        <v>19</v>
      </c>
      <c r="E6" t="s">
        <v>10</v>
      </c>
      <c r="F6" s="1">
        <v>1588</v>
      </c>
      <c r="G6" s="1">
        <v>526360</v>
      </c>
      <c r="H6" s="1">
        <v>42066</v>
      </c>
      <c r="I6" s="1">
        <v>118825</v>
      </c>
    </row>
    <row r="7" spans="1:9" x14ac:dyDescent="0.25">
      <c r="A7" s="3">
        <v>6</v>
      </c>
      <c r="B7">
        <v>5</v>
      </c>
      <c r="C7" t="str">
        <f t="shared" si="0"/>
        <v>▼1</v>
      </c>
      <c r="D7" t="s">
        <v>20</v>
      </c>
      <c r="E7" t="s">
        <v>10</v>
      </c>
      <c r="F7" s="1">
        <v>1524</v>
      </c>
      <c r="G7" s="1">
        <v>505207</v>
      </c>
      <c r="H7" s="1">
        <v>37895</v>
      </c>
      <c r="I7" s="1">
        <v>111482</v>
      </c>
    </row>
    <row r="8" spans="1:9" x14ac:dyDescent="0.25">
      <c r="A8" s="3">
        <v>7</v>
      </c>
      <c r="B8">
        <v>7</v>
      </c>
      <c r="C8" t="str">
        <f t="shared" si="0"/>
        <v>◄►</v>
      </c>
      <c r="D8" t="s">
        <v>20</v>
      </c>
      <c r="E8" t="s">
        <v>9</v>
      </c>
      <c r="F8" s="1">
        <v>1394</v>
      </c>
      <c r="G8" s="1">
        <v>462301</v>
      </c>
      <c r="H8" s="1">
        <v>29407</v>
      </c>
      <c r="I8" s="1">
        <v>102342</v>
      </c>
    </row>
    <row r="9" spans="1:9" x14ac:dyDescent="0.25">
      <c r="A9" s="3">
        <v>8</v>
      </c>
      <c r="B9">
        <v>9</v>
      </c>
      <c r="C9" t="str">
        <f t="shared" si="0"/>
        <v>▲1</v>
      </c>
      <c r="D9" t="s">
        <v>21</v>
      </c>
      <c r="E9" t="s">
        <v>9</v>
      </c>
      <c r="F9" s="1">
        <v>1387</v>
      </c>
      <c r="G9" s="1">
        <v>459851</v>
      </c>
      <c r="H9" s="1">
        <v>38612</v>
      </c>
      <c r="I9" s="1">
        <v>104293</v>
      </c>
    </row>
    <row r="10" spans="1:9" x14ac:dyDescent="0.25">
      <c r="A10" s="3">
        <v>9</v>
      </c>
      <c r="B10">
        <v>11</v>
      </c>
      <c r="C10" t="str">
        <f t="shared" si="0"/>
        <v>▲2</v>
      </c>
      <c r="D10" t="s">
        <v>21</v>
      </c>
      <c r="E10" t="s">
        <v>13</v>
      </c>
      <c r="F10" s="1">
        <v>1357</v>
      </c>
      <c r="G10" s="1">
        <v>449777</v>
      </c>
      <c r="H10" s="1">
        <v>34656</v>
      </c>
      <c r="I10" s="1">
        <v>102988</v>
      </c>
    </row>
    <row r="11" spans="1:9" x14ac:dyDescent="0.25">
      <c r="A11" s="3">
        <v>10</v>
      </c>
      <c r="B11">
        <v>12</v>
      </c>
      <c r="C11" t="str">
        <f t="shared" si="0"/>
        <v>▲2</v>
      </c>
      <c r="D11" t="s">
        <v>20</v>
      </c>
      <c r="E11" t="s">
        <v>13</v>
      </c>
      <c r="F11" s="1">
        <v>1336</v>
      </c>
      <c r="G11" s="1">
        <v>443013</v>
      </c>
      <c r="H11" s="1">
        <v>33574</v>
      </c>
      <c r="I11" s="1">
        <v>101647</v>
      </c>
    </row>
    <row r="12" spans="1:9" x14ac:dyDescent="0.25">
      <c r="A12" s="3">
        <v>11</v>
      </c>
      <c r="B12">
        <v>10</v>
      </c>
      <c r="C12" t="str">
        <f t="shared" si="0"/>
        <v>▼1</v>
      </c>
      <c r="D12" t="s">
        <v>19</v>
      </c>
      <c r="E12" t="s">
        <v>14</v>
      </c>
      <c r="F12" s="1">
        <v>1236</v>
      </c>
      <c r="G12" s="1">
        <v>409774</v>
      </c>
      <c r="H12" s="1">
        <v>18624</v>
      </c>
      <c r="I12" s="1">
        <v>90618</v>
      </c>
    </row>
    <row r="13" spans="1:9" x14ac:dyDescent="0.25">
      <c r="A13" s="3">
        <v>12</v>
      </c>
      <c r="B13">
        <v>6</v>
      </c>
      <c r="C13" t="str">
        <f t="shared" si="0"/>
        <v>▼6</v>
      </c>
      <c r="D13" t="s">
        <v>20</v>
      </c>
      <c r="E13" t="s">
        <v>12</v>
      </c>
      <c r="F13" s="1">
        <v>1214</v>
      </c>
      <c r="G13" s="1">
        <v>402646</v>
      </c>
      <c r="H13" s="1">
        <v>29958</v>
      </c>
      <c r="I13" s="1">
        <v>94966</v>
      </c>
    </row>
    <row r="14" spans="1:9" x14ac:dyDescent="0.25">
      <c r="A14" s="3">
        <v>13</v>
      </c>
      <c r="B14">
        <v>14</v>
      </c>
      <c r="C14" t="str">
        <f t="shared" si="0"/>
        <v>▲1</v>
      </c>
      <c r="D14" t="s">
        <v>19</v>
      </c>
      <c r="E14" t="s">
        <v>13</v>
      </c>
      <c r="F14" s="1">
        <v>1188</v>
      </c>
      <c r="G14" s="1">
        <v>393793</v>
      </c>
      <c r="H14" s="1">
        <v>30115</v>
      </c>
      <c r="I14" s="1">
        <v>99395</v>
      </c>
    </row>
    <row r="15" spans="1:9" x14ac:dyDescent="0.25">
      <c r="A15" s="3">
        <v>14</v>
      </c>
      <c r="B15">
        <v>15</v>
      </c>
      <c r="C15" t="str">
        <f t="shared" si="0"/>
        <v>▲1</v>
      </c>
      <c r="D15" t="s">
        <v>19</v>
      </c>
      <c r="E15" t="s">
        <v>11</v>
      </c>
      <c r="F15" s="1">
        <v>1181</v>
      </c>
      <c r="G15" s="1">
        <v>391419</v>
      </c>
      <c r="H15" s="1">
        <v>20079</v>
      </c>
      <c r="I15" s="1">
        <v>87323</v>
      </c>
    </row>
    <row r="16" spans="1:9" x14ac:dyDescent="0.25">
      <c r="A16" s="3">
        <v>15</v>
      </c>
      <c r="B16">
        <v>13</v>
      </c>
      <c r="C16" t="str">
        <f t="shared" si="0"/>
        <v>▼2</v>
      </c>
      <c r="D16" t="s">
        <v>19</v>
      </c>
      <c r="E16" t="s">
        <v>9</v>
      </c>
      <c r="F16" s="1">
        <v>1156</v>
      </c>
      <c r="G16" s="1">
        <v>383305</v>
      </c>
      <c r="H16" s="1">
        <v>19996</v>
      </c>
      <c r="I16" s="1">
        <v>88902</v>
      </c>
    </row>
    <row r="17" spans="1:9" x14ac:dyDescent="0.25">
      <c r="A17" s="3">
        <v>16</v>
      </c>
      <c r="B17">
        <v>16</v>
      </c>
      <c r="C17" t="str">
        <f t="shared" si="0"/>
        <v>◄►</v>
      </c>
      <c r="D17" t="s">
        <v>21</v>
      </c>
      <c r="E17" t="s">
        <v>11</v>
      </c>
      <c r="F17" s="1">
        <v>1075</v>
      </c>
      <c r="G17" s="1">
        <v>356421</v>
      </c>
      <c r="H17" s="1">
        <v>28015</v>
      </c>
      <c r="I17" s="1">
        <v>95430</v>
      </c>
    </row>
    <row r="18" spans="1:9" x14ac:dyDescent="0.25">
      <c r="A18" s="3">
        <v>17</v>
      </c>
      <c r="B18">
        <v>17</v>
      </c>
      <c r="C18" t="str">
        <f t="shared" si="0"/>
        <v>◄►</v>
      </c>
      <c r="D18" t="s">
        <v>21</v>
      </c>
      <c r="E18" t="s">
        <v>14</v>
      </c>
      <c r="F18" s="1">
        <v>1075</v>
      </c>
      <c r="G18" s="1">
        <v>356421</v>
      </c>
      <c r="H18" s="1">
        <v>28015</v>
      </c>
      <c r="I18" s="1">
        <v>95430</v>
      </c>
    </row>
    <row r="19" spans="1:9" x14ac:dyDescent="0.25">
      <c r="A19" s="3">
        <v>18</v>
      </c>
      <c r="B19">
        <v>18</v>
      </c>
      <c r="C19" t="str">
        <f t="shared" si="0"/>
        <v>◄►</v>
      </c>
      <c r="D19" t="s">
        <v>20</v>
      </c>
      <c r="E19" t="s">
        <v>11</v>
      </c>
      <c r="F19" s="1">
        <v>926</v>
      </c>
      <c r="G19" s="1">
        <v>306862</v>
      </c>
      <c r="H19" s="1">
        <v>20095</v>
      </c>
      <c r="I19" s="1">
        <v>70936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0.9733708769106999</v>
      </c>
    </row>
    <row r="35" spans="1:9" x14ac:dyDescent="0.25">
      <c r="D35" s="3" t="str">
        <f>'1'!D35</f>
        <v>Finn</v>
      </c>
      <c r="F35" s="2">
        <f>AVERAGEIF($D$2:$D$31, D35, $F$2:$F$31)/AVERAGE($F$2:$F$31)</f>
        <v>0.99255832662912302</v>
      </c>
    </row>
    <row r="36" spans="1:9" x14ac:dyDescent="0.25">
      <c r="D36" s="3" t="str">
        <f>'1'!D36</f>
        <v>Jake</v>
      </c>
      <c r="F36" s="2">
        <f>AVERAGEIF($D$2:$D$31, D36, $F$2:$F$31)/AVERAGE($F$2:$F$31)</f>
        <v>1.034070796460177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6</v>
      </c>
      <c r="C2" t="str">
        <f t="shared" ref="C2:C19" si="0">IF(B2=A2,"◄►",IF(B2-A2&gt;0,"▲"&amp;B2-A2,"▼"&amp;A2-B2))</f>
        <v>▲5</v>
      </c>
      <c r="D2" t="s">
        <v>20</v>
      </c>
      <c r="E2" t="s">
        <v>10</v>
      </c>
      <c r="F2" s="1">
        <v>2628</v>
      </c>
      <c r="G2" s="1">
        <v>871440</v>
      </c>
      <c r="H2" s="1">
        <v>102607</v>
      </c>
      <c r="I2" s="1">
        <v>214089</v>
      </c>
    </row>
    <row r="3" spans="1:9" x14ac:dyDescent="0.25">
      <c r="A3" s="3">
        <v>2</v>
      </c>
      <c r="B3">
        <v>1</v>
      </c>
      <c r="C3" t="str">
        <f t="shared" si="0"/>
        <v>▼1</v>
      </c>
      <c r="D3" t="s">
        <v>21</v>
      </c>
      <c r="E3" t="s">
        <v>10</v>
      </c>
      <c r="F3" s="1">
        <v>2404</v>
      </c>
      <c r="G3" s="1">
        <v>797149</v>
      </c>
      <c r="H3" s="1">
        <v>81489</v>
      </c>
      <c r="I3" s="1">
        <v>212343</v>
      </c>
    </row>
    <row r="4" spans="1:9" x14ac:dyDescent="0.25">
      <c r="A4" s="3">
        <v>3</v>
      </c>
      <c r="B4">
        <v>4</v>
      </c>
      <c r="C4" t="str">
        <f t="shared" si="0"/>
        <v>▲1</v>
      </c>
      <c r="D4" t="s">
        <v>21</v>
      </c>
      <c r="E4" t="s">
        <v>12</v>
      </c>
      <c r="F4" s="1">
        <v>2285</v>
      </c>
      <c r="G4" s="1">
        <v>757703</v>
      </c>
      <c r="H4" s="1">
        <v>76389</v>
      </c>
      <c r="I4" s="1">
        <v>188841</v>
      </c>
    </row>
    <row r="5" spans="1:9" x14ac:dyDescent="0.25">
      <c r="A5" s="3">
        <v>4</v>
      </c>
      <c r="B5">
        <v>2</v>
      </c>
      <c r="C5" t="str">
        <f t="shared" si="0"/>
        <v>▼2</v>
      </c>
      <c r="D5" t="s">
        <v>20</v>
      </c>
      <c r="E5" t="s">
        <v>14</v>
      </c>
      <c r="F5" s="1">
        <v>2177</v>
      </c>
      <c r="G5" s="1">
        <v>721817</v>
      </c>
      <c r="H5" s="1">
        <v>61017</v>
      </c>
      <c r="I5" s="1">
        <v>185502</v>
      </c>
    </row>
    <row r="6" spans="1:9" x14ac:dyDescent="0.25">
      <c r="A6" s="3">
        <v>5</v>
      </c>
      <c r="B6">
        <v>8</v>
      </c>
      <c r="C6" t="str">
        <f t="shared" si="0"/>
        <v>▲3</v>
      </c>
      <c r="D6" t="s">
        <v>21</v>
      </c>
      <c r="E6" t="s">
        <v>9</v>
      </c>
      <c r="F6" s="1">
        <v>2062</v>
      </c>
      <c r="G6" s="1">
        <v>683604</v>
      </c>
      <c r="H6" s="1">
        <v>86352</v>
      </c>
      <c r="I6" s="1">
        <v>190645</v>
      </c>
    </row>
    <row r="7" spans="1:9" x14ac:dyDescent="0.25">
      <c r="A7" s="3">
        <v>6</v>
      </c>
      <c r="B7">
        <v>14</v>
      </c>
      <c r="C7" t="str">
        <f t="shared" si="0"/>
        <v>▲8</v>
      </c>
      <c r="D7" t="s">
        <v>19</v>
      </c>
      <c r="E7" t="s">
        <v>11</v>
      </c>
      <c r="F7" s="1">
        <v>1714</v>
      </c>
      <c r="G7" s="1">
        <v>568365</v>
      </c>
      <c r="H7" s="1">
        <v>49948</v>
      </c>
      <c r="I7" s="1">
        <v>137271</v>
      </c>
    </row>
    <row r="8" spans="1:9" x14ac:dyDescent="0.25">
      <c r="A8" s="3">
        <v>7</v>
      </c>
      <c r="B8">
        <v>3</v>
      </c>
      <c r="C8" t="str">
        <f t="shared" si="0"/>
        <v>▼4</v>
      </c>
      <c r="D8" t="s">
        <v>19</v>
      </c>
      <c r="E8" t="s">
        <v>12</v>
      </c>
      <c r="F8" s="1">
        <v>1679</v>
      </c>
      <c r="G8" s="1">
        <v>556761</v>
      </c>
      <c r="H8" s="1">
        <v>46130</v>
      </c>
      <c r="I8" s="1">
        <v>167706</v>
      </c>
    </row>
    <row r="9" spans="1:9" x14ac:dyDescent="0.25">
      <c r="A9" s="3">
        <v>8</v>
      </c>
      <c r="B9">
        <v>5</v>
      </c>
      <c r="C9" t="str">
        <f t="shared" si="0"/>
        <v>▼3</v>
      </c>
      <c r="D9" t="s">
        <v>19</v>
      </c>
      <c r="E9" t="s">
        <v>10</v>
      </c>
      <c r="F9" s="1">
        <v>1637</v>
      </c>
      <c r="G9" s="1">
        <v>542652</v>
      </c>
      <c r="H9" s="1">
        <v>44905</v>
      </c>
      <c r="I9" s="1">
        <v>163730</v>
      </c>
    </row>
    <row r="10" spans="1:9" x14ac:dyDescent="0.25">
      <c r="A10" s="3">
        <v>9</v>
      </c>
      <c r="B10">
        <v>11</v>
      </c>
      <c r="C10" t="str">
        <f t="shared" si="0"/>
        <v>▲2</v>
      </c>
      <c r="D10" t="s">
        <v>19</v>
      </c>
      <c r="E10" t="s">
        <v>14</v>
      </c>
      <c r="F10" s="1">
        <v>1584</v>
      </c>
      <c r="G10" s="1">
        <v>525044</v>
      </c>
      <c r="H10" s="1">
        <v>48102</v>
      </c>
      <c r="I10" s="1">
        <v>138720</v>
      </c>
    </row>
    <row r="11" spans="1:9" x14ac:dyDescent="0.25">
      <c r="A11" s="3">
        <v>10</v>
      </c>
      <c r="B11">
        <v>9</v>
      </c>
      <c r="C11" t="str">
        <f t="shared" si="0"/>
        <v>▼1</v>
      </c>
      <c r="D11" t="s">
        <v>21</v>
      </c>
      <c r="E11" t="s">
        <v>13</v>
      </c>
      <c r="F11" s="1">
        <v>1461</v>
      </c>
      <c r="G11" s="1">
        <v>484362</v>
      </c>
      <c r="H11" s="1">
        <v>42007</v>
      </c>
      <c r="I11" s="1">
        <v>144996</v>
      </c>
    </row>
    <row r="12" spans="1:9" x14ac:dyDescent="0.25">
      <c r="A12" s="3">
        <v>11</v>
      </c>
      <c r="B12">
        <v>7</v>
      </c>
      <c r="C12" t="str">
        <f t="shared" si="0"/>
        <v>▼4</v>
      </c>
      <c r="D12" t="s">
        <v>20</v>
      </c>
      <c r="E12" t="s">
        <v>9</v>
      </c>
      <c r="F12" s="1">
        <v>1445</v>
      </c>
      <c r="G12" s="1">
        <v>479049</v>
      </c>
      <c r="H12" s="1">
        <v>40720</v>
      </c>
      <c r="I12" s="1">
        <v>143061</v>
      </c>
    </row>
    <row r="13" spans="1:9" x14ac:dyDescent="0.25">
      <c r="A13" s="3">
        <v>12</v>
      </c>
      <c r="B13">
        <v>15</v>
      </c>
      <c r="C13" t="str">
        <f t="shared" si="0"/>
        <v>▲3</v>
      </c>
      <c r="D13" t="s">
        <v>19</v>
      </c>
      <c r="E13" t="s">
        <v>9</v>
      </c>
      <c r="F13" s="1">
        <v>1269</v>
      </c>
      <c r="G13" s="1">
        <v>420867</v>
      </c>
      <c r="H13" s="1">
        <v>31237</v>
      </c>
      <c r="I13" s="1">
        <v>120139</v>
      </c>
    </row>
    <row r="14" spans="1:9" x14ac:dyDescent="0.25">
      <c r="A14" s="3">
        <v>13</v>
      </c>
      <c r="B14">
        <v>10</v>
      </c>
      <c r="C14" t="str">
        <f t="shared" si="0"/>
        <v>▼3</v>
      </c>
      <c r="D14" t="s">
        <v>20</v>
      </c>
      <c r="E14" t="s">
        <v>13</v>
      </c>
      <c r="F14" s="1">
        <v>1145</v>
      </c>
      <c r="G14" s="1">
        <v>379566</v>
      </c>
      <c r="H14" s="1">
        <v>32305</v>
      </c>
      <c r="I14" s="1">
        <v>133952</v>
      </c>
    </row>
    <row r="15" spans="1:9" x14ac:dyDescent="0.25">
      <c r="A15" s="3">
        <v>14</v>
      </c>
      <c r="B15">
        <v>13</v>
      </c>
      <c r="C15" t="str">
        <f t="shared" si="0"/>
        <v>▼1</v>
      </c>
      <c r="D15" t="s">
        <v>19</v>
      </c>
      <c r="E15" t="s">
        <v>13</v>
      </c>
      <c r="F15" s="1">
        <v>1131</v>
      </c>
      <c r="G15" s="1">
        <v>375124</v>
      </c>
      <c r="H15" s="1">
        <v>31989</v>
      </c>
      <c r="I15" s="1">
        <v>131384</v>
      </c>
    </row>
    <row r="16" spans="1:9" x14ac:dyDescent="0.25">
      <c r="A16" s="3">
        <v>15</v>
      </c>
      <c r="B16">
        <v>12</v>
      </c>
      <c r="C16" t="str">
        <f t="shared" si="0"/>
        <v>▼3</v>
      </c>
      <c r="D16" t="s">
        <v>20</v>
      </c>
      <c r="E16" t="s">
        <v>12</v>
      </c>
      <c r="F16" s="1">
        <v>1095</v>
      </c>
      <c r="G16" s="1">
        <v>363031</v>
      </c>
      <c r="H16" s="1">
        <v>30333</v>
      </c>
      <c r="I16" s="1">
        <v>125299</v>
      </c>
    </row>
    <row r="17" spans="1:9" x14ac:dyDescent="0.25">
      <c r="A17" s="3">
        <v>16</v>
      </c>
      <c r="B17">
        <v>16</v>
      </c>
      <c r="C17" t="str">
        <f t="shared" si="0"/>
        <v>◄►</v>
      </c>
      <c r="D17" t="s">
        <v>21</v>
      </c>
      <c r="E17" t="s">
        <v>11</v>
      </c>
      <c r="F17" s="1">
        <v>989</v>
      </c>
      <c r="G17" s="1">
        <v>327875</v>
      </c>
      <c r="H17" s="1">
        <v>28291</v>
      </c>
      <c r="I17" s="1">
        <v>123721</v>
      </c>
    </row>
    <row r="18" spans="1:9" x14ac:dyDescent="0.25">
      <c r="A18" s="3">
        <v>17</v>
      </c>
      <c r="B18">
        <v>17</v>
      </c>
      <c r="C18" t="str">
        <f t="shared" si="0"/>
        <v>◄►</v>
      </c>
      <c r="D18" t="s">
        <v>21</v>
      </c>
      <c r="E18" t="s">
        <v>14</v>
      </c>
      <c r="F18" s="1">
        <v>989</v>
      </c>
      <c r="G18" s="1">
        <v>327875</v>
      </c>
      <c r="H18" s="1">
        <v>28291</v>
      </c>
      <c r="I18" s="1">
        <v>123721</v>
      </c>
    </row>
    <row r="19" spans="1:9" x14ac:dyDescent="0.25">
      <c r="A19" s="3">
        <v>18</v>
      </c>
      <c r="B19">
        <v>18</v>
      </c>
      <c r="C19" t="str">
        <f t="shared" si="0"/>
        <v>◄►</v>
      </c>
      <c r="D19" t="s">
        <v>20</v>
      </c>
      <c r="E19" t="s">
        <v>11</v>
      </c>
      <c r="F19" s="1">
        <v>897</v>
      </c>
      <c r="G19" s="1">
        <v>297390</v>
      </c>
      <c r="H19" s="1">
        <v>14675</v>
      </c>
      <c r="I19" s="1">
        <v>85611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0.94582211185338039</v>
      </c>
    </row>
    <row r="35" spans="1:9" x14ac:dyDescent="0.25">
      <c r="D35" s="3" t="str">
        <f>'1'!D35</f>
        <v>Finn</v>
      </c>
      <c r="F35" s="2">
        <f>AVERAGEIF($D$2:$D$31, D35, $F$2:$F$31)/AVERAGE($F$2:$F$31)</f>
        <v>0.98496030219299779</v>
      </c>
    </row>
    <row r="36" spans="1:9" x14ac:dyDescent="0.25">
      <c r="D36" s="3" t="str">
        <f>'1'!D36</f>
        <v>Jake</v>
      </c>
      <c r="F36" s="2">
        <f>AVERAGEIF($D$2:$D$31, D36, $F$2:$F$31)/AVERAGE($F$2:$F$31)</f>
        <v>1.0692175859536217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2</v>
      </c>
      <c r="C2" t="str">
        <f t="shared" ref="C2:C19" si="0">IF(B2=A2,"◄►",IF(B2-A2&gt;0,"▲"&amp;B2-A2,"▼"&amp;A2-B2))</f>
        <v>▲1</v>
      </c>
      <c r="D2" t="s">
        <v>21</v>
      </c>
      <c r="E2" t="s">
        <v>10</v>
      </c>
      <c r="F2" s="1">
        <v>3545</v>
      </c>
      <c r="G2" s="1">
        <v>1175433</v>
      </c>
      <c r="H2" s="1">
        <v>139513</v>
      </c>
      <c r="I2" s="1">
        <v>351855</v>
      </c>
    </row>
    <row r="3" spans="1:9" x14ac:dyDescent="0.25">
      <c r="A3" s="3">
        <v>2</v>
      </c>
      <c r="B3">
        <v>1</v>
      </c>
      <c r="C3" t="str">
        <f t="shared" si="0"/>
        <v>▼1</v>
      </c>
      <c r="D3" t="s">
        <v>20</v>
      </c>
      <c r="E3" t="s">
        <v>10</v>
      </c>
      <c r="F3" s="1">
        <v>3487</v>
      </c>
      <c r="G3" s="1">
        <v>1155949</v>
      </c>
      <c r="H3" s="1">
        <v>138331</v>
      </c>
      <c r="I3" s="1">
        <v>352420</v>
      </c>
    </row>
    <row r="4" spans="1:9" x14ac:dyDescent="0.25">
      <c r="A4" s="3">
        <v>3</v>
      </c>
      <c r="B4">
        <v>3</v>
      </c>
      <c r="C4" t="str">
        <f t="shared" si="0"/>
        <v>◄►</v>
      </c>
      <c r="D4" t="s">
        <v>21</v>
      </c>
      <c r="E4" t="s">
        <v>12</v>
      </c>
      <c r="F4" s="1">
        <v>2306</v>
      </c>
      <c r="G4" s="1">
        <v>764444</v>
      </c>
      <c r="H4" s="1">
        <v>71752</v>
      </c>
      <c r="I4" s="1">
        <v>260594</v>
      </c>
    </row>
    <row r="5" spans="1:9" x14ac:dyDescent="0.25">
      <c r="A5" s="3">
        <v>4</v>
      </c>
      <c r="B5">
        <v>4</v>
      </c>
      <c r="C5" t="str">
        <f t="shared" si="0"/>
        <v>◄►</v>
      </c>
      <c r="D5" t="s">
        <v>20</v>
      </c>
      <c r="E5" t="s">
        <v>14</v>
      </c>
      <c r="F5" s="1">
        <v>2301</v>
      </c>
      <c r="G5" s="1">
        <v>762958</v>
      </c>
      <c r="H5" s="1">
        <v>66710</v>
      </c>
      <c r="I5" s="1">
        <v>252212</v>
      </c>
    </row>
    <row r="6" spans="1:9" x14ac:dyDescent="0.25">
      <c r="A6" s="3">
        <v>5</v>
      </c>
      <c r="B6">
        <v>6</v>
      </c>
      <c r="C6" t="str">
        <f t="shared" si="0"/>
        <v>▲1</v>
      </c>
      <c r="D6" t="s">
        <v>19</v>
      </c>
      <c r="E6" t="s">
        <v>11</v>
      </c>
      <c r="F6" s="1">
        <v>2238</v>
      </c>
      <c r="G6" s="1">
        <v>741953</v>
      </c>
      <c r="H6" s="1">
        <v>65809</v>
      </c>
      <c r="I6" s="1">
        <v>203080</v>
      </c>
    </row>
    <row r="7" spans="1:9" x14ac:dyDescent="0.25">
      <c r="A7" s="3">
        <v>6</v>
      </c>
      <c r="B7">
        <v>5</v>
      </c>
      <c r="C7" t="str">
        <f t="shared" si="0"/>
        <v>▼1</v>
      </c>
      <c r="D7" t="s">
        <v>21</v>
      </c>
      <c r="E7" t="s">
        <v>9</v>
      </c>
      <c r="F7" s="1">
        <v>2188</v>
      </c>
      <c r="G7" s="1">
        <v>725288</v>
      </c>
      <c r="H7" s="1">
        <v>74691</v>
      </c>
      <c r="I7" s="1">
        <v>265336</v>
      </c>
    </row>
    <row r="8" spans="1:9" x14ac:dyDescent="0.25">
      <c r="A8" s="3">
        <v>7</v>
      </c>
      <c r="B8">
        <v>8</v>
      </c>
      <c r="C8" t="str">
        <f t="shared" si="0"/>
        <v>▲1</v>
      </c>
      <c r="D8" t="s">
        <v>19</v>
      </c>
      <c r="E8" t="s">
        <v>10</v>
      </c>
      <c r="F8" s="1">
        <v>1846</v>
      </c>
      <c r="G8" s="1">
        <v>611927</v>
      </c>
      <c r="H8" s="1">
        <v>53032</v>
      </c>
      <c r="I8" s="1">
        <v>216762</v>
      </c>
    </row>
    <row r="9" spans="1:9" x14ac:dyDescent="0.25">
      <c r="A9" s="3">
        <v>8</v>
      </c>
      <c r="B9">
        <v>9</v>
      </c>
      <c r="C9" t="str">
        <f t="shared" si="0"/>
        <v>▲1</v>
      </c>
      <c r="D9" t="s">
        <v>19</v>
      </c>
      <c r="E9" t="s">
        <v>14</v>
      </c>
      <c r="F9" s="1">
        <v>1665</v>
      </c>
      <c r="G9" s="1">
        <v>551863</v>
      </c>
      <c r="H9" s="1">
        <v>42669</v>
      </c>
      <c r="I9" s="1">
        <v>181389</v>
      </c>
    </row>
    <row r="10" spans="1:9" x14ac:dyDescent="0.25">
      <c r="A10" s="3">
        <v>9</v>
      </c>
      <c r="B10">
        <v>12</v>
      </c>
      <c r="C10" t="str">
        <f t="shared" si="0"/>
        <v>▲3</v>
      </c>
      <c r="D10" t="s">
        <v>19</v>
      </c>
      <c r="E10" t="s">
        <v>9</v>
      </c>
      <c r="F10" s="1">
        <v>1560</v>
      </c>
      <c r="G10" s="1">
        <v>517103</v>
      </c>
      <c r="H10" s="1">
        <v>50884</v>
      </c>
      <c r="I10" s="1">
        <v>171023</v>
      </c>
    </row>
    <row r="11" spans="1:9" x14ac:dyDescent="0.25">
      <c r="A11" s="3">
        <v>10</v>
      </c>
      <c r="B11">
        <v>7</v>
      </c>
      <c r="C11" t="str">
        <f t="shared" si="0"/>
        <v>▼3</v>
      </c>
      <c r="D11" t="s">
        <v>19</v>
      </c>
      <c r="E11" t="s">
        <v>12</v>
      </c>
      <c r="F11" s="1">
        <v>1537</v>
      </c>
      <c r="G11" s="1">
        <v>509505</v>
      </c>
      <c r="H11" s="1">
        <v>51125</v>
      </c>
      <c r="I11" s="1">
        <v>218831</v>
      </c>
    </row>
    <row r="12" spans="1:9" x14ac:dyDescent="0.25">
      <c r="A12" s="3">
        <v>11</v>
      </c>
      <c r="B12">
        <v>11</v>
      </c>
      <c r="C12" t="str">
        <f t="shared" si="0"/>
        <v>◄►</v>
      </c>
      <c r="D12" t="s">
        <v>20</v>
      </c>
      <c r="E12" t="s">
        <v>9</v>
      </c>
      <c r="F12" s="1">
        <v>1381</v>
      </c>
      <c r="G12" s="1">
        <v>457867</v>
      </c>
      <c r="H12" s="1">
        <v>34964</v>
      </c>
      <c r="I12" s="1">
        <v>178026</v>
      </c>
    </row>
    <row r="13" spans="1:9" x14ac:dyDescent="0.25">
      <c r="A13" s="3">
        <v>12</v>
      </c>
      <c r="B13">
        <v>10</v>
      </c>
      <c r="C13" t="str">
        <f t="shared" si="0"/>
        <v>▼2</v>
      </c>
      <c r="D13" t="s">
        <v>21</v>
      </c>
      <c r="E13" t="s">
        <v>13</v>
      </c>
      <c r="F13" s="1">
        <v>1369</v>
      </c>
      <c r="G13" s="1">
        <v>453817</v>
      </c>
      <c r="H13" s="1">
        <v>34100</v>
      </c>
      <c r="I13" s="1">
        <v>179095</v>
      </c>
    </row>
    <row r="14" spans="1:9" x14ac:dyDescent="0.25">
      <c r="A14" s="3">
        <v>13</v>
      </c>
      <c r="B14">
        <v>14</v>
      </c>
      <c r="C14" t="str">
        <f t="shared" si="0"/>
        <v>▲1</v>
      </c>
      <c r="D14" t="s">
        <v>19</v>
      </c>
      <c r="E14" t="s">
        <v>13</v>
      </c>
      <c r="F14" s="1">
        <v>1116</v>
      </c>
      <c r="G14" s="1">
        <v>370140</v>
      </c>
      <c r="H14" s="1">
        <v>32904</v>
      </c>
      <c r="I14" s="1">
        <v>164288</v>
      </c>
    </row>
    <row r="15" spans="1:9" x14ac:dyDescent="0.25">
      <c r="A15" s="3">
        <v>14</v>
      </c>
      <c r="B15">
        <v>13</v>
      </c>
      <c r="C15" t="str">
        <f t="shared" si="0"/>
        <v>▼1</v>
      </c>
      <c r="D15" t="s">
        <v>20</v>
      </c>
      <c r="E15" t="s">
        <v>13</v>
      </c>
      <c r="F15" s="1">
        <v>1068</v>
      </c>
      <c r="G15" s="1">
        <v>353933</v>
      </c>
      <c r="H15" s="1">
        <v>31087</v>
      </c>
      <c r="I15" s="1">
        <v>165039</v>
      </c>
    </row>
    <row r="16" spans="1:9" x14ac:dyDescent="0.25">
      <c r="A16" s="3">
        <v>15</v>
      </c>
      <c r="B16">
        <v>15</v>
      </c>
      <c r="C16" t="str">
        <f t="shared" si="0"/>
        <v>◄►</v>
      </c>
      <c r="D16" t="s">
        <v>20</v>
      </c>
      <c r="E16" t="s">
        <v>12</v>
      </c>
      <c r="F16" s="1">
        <v>999</v>
      </c>
      <c r="G16" s="1">
        <v>331311</v>
      </c>
      <c r="H16" s="1">
        <v>26109</v>
      </c>
      <c r="I16" s="1">
        <v>151408</v>
      </c>
    </row>
    <row r="17" spans="1:9" x14ac:dyDescent="0.25">
      <c r="A17" s="3">
        <v>16</v>
      </c>
      <c r="B17">
        <v>16</v>
      </c>
      <c r="C17" t="str">
        <f t="shared" si="0"/>
        <v>◄►</v>
      </c>
      <c r="D17" t="s">
        <v>21</v>
      </c>
      <c r="E17" t="s">
        <v>11</v>
      </c>
      <c r="F17" s="1">
        <v>947</v>
      </c>
      <c r="G17" s="1">
        <v>314130</v>
      </c>
      <c r="H17" s="1">
        <v>27219</v>
      </c>
      <c r="I17" s="1">
        <v>150940</v>
      </c>
    </row>
    <row r="18" spans="1:9" x14ac:dyDescent="0.25">
      <c r="A18" s="3">
        <v>17</v>
      </c>
      <c r="B18">
        <v>17</v>
      </c>
      <c r="C18" t="str">
        <f t="shared" si="0"/>
        <v>◄►</v>
      </c>
      <c r="D18" t="s">
        <v>21</v>
      </c>
      <c r="E18" t="s">
        <v>14</v>
      </c>
      <c r="F18" s="1">
        <v>947</v>
      </c>
      <c r="G18" s="1">
        <v>314130</v>
      </c>
      <c r="H18" s="1">
        <v>27219</v>
      </c>
      <c r="I18" s="1">
        <v>150940</v>
      </c>
    </row>
    <row r="19" spans="1:9" x14ac:dyDescent="0.25">
      <c r="A19" s="3">
        <v>18</v>
      </c>
      <c r="B19">
        <v>18</v>
      </c>
      <c r="C19" t="str">
        <f t="shared" si="0"/>
        <v>◄►</v>
      </c>
      <c r="D19" t="s">
        <v>20</v>
      </c>
      <c r="E19" t="s">
        <v>11</v>
      </c>
      <c r="F19" s="1">
        <v>885</v>
      </c>
      <c r="G19" s="1">
        <v>293295</v>
      </c>
      <c r="H19" s="1">
        <v>17296</v>
      </c>
      <c r="I19" s="1">
        <v>102907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0.95223833041261752</v>
      </c>
    </row>
    <row r="35" spans="1:9" x14ac:dyDescent="0.25">
      <c r="D35" s="3" t="str">
        <f>'1'!D35</f>
        <v>Finn</v>
      </c>
      <c r="F35" s="2">
        <f>AVERAGEIF($D$2:$D$31, D35, $F$2:$F$31)/AVERAGE($F$2:$F$31)</f>
        <v>0.96743667357017682</v>
      </c>
    </row>
    <row r="36" spans="1:9" x14ac:dyDescent="0.25">
      <c r="D36" s="3" t="str">
        <f>'1'!D36</f>
        <v>Jake</v>
      </c>
      <c r="F36" s="2">
        <f>AVERAGEIF($D$2:$D$31, D36, $F$2:$F$31)/AVERAGE($F$2:$F$31)</f>
        <v>1.0803249960172057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6</v>
      </c>
      <c r="C2" t="str">
        <f t="shared" ref="C2:C19" si="0">IF(B2=A2,"◄►",IF(B2-A2&gt;0,"▲"&amp;B2-A2,"▼"&amp;A2-B2))</f>
        <v>▲5</v>
      </c>
      <c r="D2" t="s">
        <v>21</v>
      </c>
      <c r="E2" t="s">
        <v>9</v>
      </c>
      <c r="F2" s="1">
        <v>3949</v>
      </c>
      <c r="G2" s="1">
        <v>1309290</v>
      </c>
      <c r="H2" s="1">
        <v>251636</v>
      </c>
      <c r="I2" s="1">
        <v>516972</v>
      </c>
    </row>
    <row r="3" spans="1:9" x14ac:dyDescent="0.25">
      <c r="A3" s="3">
        <v>2</v>
      </c>
      <c r="B3">
        <v>2</v>
      </c>
      <c r="C3" t="str">
        <f t="shared" si="0"/>
        <v>◄►</v>
      </c>
      <c r="D3" t="s">
        <v>20</v>
      </c>
      <c r="E3" t="s">
        <v>10</v>
      </c>
      <c r="F3" s="1">
        <v>3419</v>
      </c>
      <c r="G3" s="1">
        <v>1133640</v>
      </c>
      <c r="H3" s="1">
        <v>139012</v>
      </c>
      <c r="I3" s="1">
        <v>491431</v>
      </c>
    </row>
    <row r="4" spans="1:9" x14ac:dyDescent="0.25">
      <c r="A4" s="3">
        <v>3</v>
      </c>
      <c r="B4">
        <v>1</v>
      </c>
      <c r="C4" t="str">
        <f t="shared" si="0"/>
        <v>▼2</v>
      </c>
      <c r="D4" t="s">
        <v>21</v>
      </c>
      <c r="E4" t="s">
        <v>10</v>
      </c>
      <c r="F4" s="1">
        <v>3343</v>
      </c>
      <c r="G4" s="1">
        <v>1108201</v>
      </c>
      <c r="H4" s="1">
        <v>134039</v>
      </c>
      <c r="I4" s="1">
        <v>485894</v>
      </c>
    </row>
    <row r="5" spans="1:9" x14ac:dyDescent="0.25">
      <c r="A5" s="3">
        <v>4</v>
      </c>
      <c r="B5">
        <v>4</v>
      </c>
      <c r="C5" t="str">
        <f t="shared" si="0"/>
        <v>◄►</v>
      </c>
      <c r="D5" t="s">
        <v>20</v>
      </c>
      <c r="E5" t="s">
        <v>14</v>
      </c>
      <c r="F5" s="1">
        <v>2800</v>
      </c>
      <c r="G5" s="1">
        <v>928268</v>
      </c>
      <c r="H5" s="1">
        <v>103302</v>
      </c>
      <c r="I5" s="1">
        <v>355514</v>
      </c>
    </row>
    <row r="6" spans="1:9" x14ac:dyDescent="0.25">
      <c r="A6" s="3">
        <v>5</v>
      </c>
      <c r="B6">
        <v>3</v>
      </c>
      <c r="C6" t="str">
        <f t="shared" si="0"/>
        <v>▼2</v>
      </c>
      <c r="D6" t="s">
        <v>21</v>
      </c>
      <c r="E6" t="s">
        <v>12</v>
      </c>
      <c r="F6" s="1">
        <v>2323</v>
      </c>
      <c r="G6" s="1">
        <v>770165</v>
      </c>
      <c r="H6" s="1">
        <v>87626</v>
      </c>
      <c r="I6" s="1">
        <v>348220</v>
      </c>
    </row>
    <row r="7" spans="1:9" x14ac:dyDescent="0.25">
      <c r="A7" s="3">
        <v>6</v>
      </c>
      <c r="B7">
        <v>5</v>
      </c>
      <c r="C7" t="str">
        <f t="shared" si="0"/>
        <v>▼1</v>
      </c>
      <c r="D7" t="s">
        <v>19</v>
      </c>
      <c r="E7" t="s">
        <v>11</v>
      </c>
      <c r="F7" s="1">
        <v>2041</v>
      </c>
      <c r="G7" s="1">
        <v>676578</v>
      </c>
      <c r="H7" s="1">
        <v>52190</v>
      </c>
      <c r="I7" s="1">
        <v>255271</v>
      </c>
    </row>
    <row r="8" spans="1:9" x14ac:dyDescent="0.25">
      <c r="A8" s="3">
        <v>7</v>
      </c>
      <c r="B8">
        <v>7</v>
      </c>
      <c r="C8" t="str">
        <f t="shared" si="0"/>
        <v>◄►</v>
      </c>
      <c r="D8" t="s">
        <v>19</v>
      </c>
      <c r="E8" t="s">
        <v>10</v>
      </c>
      <c r="F8" s="1">
        <v>1947</v>
      </c>
      <c r="G8" s="1">
        <v>645635</v>
      </c>
      <c r="H8" s="1">
        <v>60484</v>
      </c>
      <c r="I8" s="1">
        <v>277245</v>
      </c>
    </row>
    <row r="9" spans="1:9" x14ac:dyDescent="0.25">
      <c r="A9" s="3">
        <v>8</v>
      </c>
      <c r="B9">
        <v>9</v>
      </c>
      <c r="C9" t="str">
        <f t="shared" si="0"/>
        <v>▲1</v>
      </c>
      <c r="D9" t="s">
        <v>19</v>
      </c>
      <c r="E9" t="s">
        <v>9</v>
      </c>
      <c r="F9" s="1">
        <v>1872</v>
      </c>
      <c r="G9" s="1">
        <v>620557</v>
      </c>
      <c r="H9" s="1">
        <v>66879</v>
      </c>
      <c r="I9" s="1">
        <v>237902</v>
      </c>
    </row>
    <row r="10" spans="1:9" x14ac:dyDescent="0.25">
      <c r="A10" s="3">
        <v>9</v>
      </c>
      <c r="B10">
        <v>10</v>
      </c>
      <c r="C10" t="str">
        <f t="shared" si="0"/>
        <v>▲1</v>
      </c>
      <c r="D10" t="s">
        <v>19</v>
      </c>
      <c r="E10" t="s">
        <v>12</v>
      </c>
      <c r="F10" s="1">
        <v>1598</v>
      </c>
      <c r="G10" s="1">
        <v>529942</v>
      </c>
      <c r="H10" s="1">
        <v>42373</v>
      </c>
      <c r="I10" s="1">
        <v>261204</v>
      </c>
    </row>
    <row r="11" spans="1:9" x14ac:dyDescent="0.25">
      <c r="A11" s="3">
        <v>10</v>
      </c>
      <c r="B11">
        <v>8</v>
      </c>
      <c r="C11" t="str">
        <f t="shared" si="0"/>
        <v>▼2</v>
      </c>
      <c r="D11" t="s">
        <v>19</v>
      </c>
      <c r="E11" t="s">
        <v>14</v>
      </c>
      <c r="F11" s="1">
        <v>1495</v>
      </c>
      <c r="G11" s="1">
        <v>495515</v>
      </c>
      <c r="H11" s="1">
        <v>47109</v>
      </c>
      <c r="I11" s="1">
        <v>228498</v>
      </c>
    </row>
    <row r="12" spans="1:9" x14ac:dyDescent="0.25">
      <c r="A12" s="3">
        <v>11</v>
      </c>
      <c r="B12">
        <v>12</v>
      </c>
      <c r="C12" t="str">
        <f t="shared" si="0"/>
        <v>▲1</v>
      </c>
      <c r="D12" t="s">
        <v>21</v>
      </c>
      <c r="E12" t="s">
        <v>13</v>
      </c>
      <c r="F12" s="1">
        <v>1494</v>
      </c>
      <c r="G12" s="1">
        <v>495360</v>
      </c>
      <c r="H12" s="1">
        <v>55360</v>
      </c>
      <c r="I12" s="1">
        <v>234455</v>
      </c>
    </row>
    <row r="13" spans="1:9" x14ac:dyDescent="0.25">
      <c r="A13" s="3">
        <v>12</v>
      </c>
      <c r="B13">
        <v>11</v>
      </c>
      <c r="C13" t="str">
        <f t="shared" si="0"/>
        <v>▼1</v>
      </c>
      <c r="D13" t="s">
        <v>20</v>
      </c>
      <c r="E13" t="s">
        <v>9</v>
      </c>
      <c r="F13" s="1">
        <v>1329</v>
      </c>
      <c r="G13" s="1">
        <v>440609</v>
      </c>
      <c r="H13" s="1">
        <v>31426</v>
      </c>
      <c r="I13" s="1">
        <v>209451</v>
      </c>
    </row>
    <row r="14" spans="1:9" x14ac:dyDescent="0.25">
      <c r="A14" s="3">
        <v>13</v>
      </c>
      <c r="B14">
        <v>13</v>
      </c>
      <c r="C14" t="str">
        <f t="shared" si="0"/>
        <v>◄►</v>
      </c>
      <c r="D14" t="s">
        <v>19</v>
      </c>
      <c r="E14" t="s">
        <v>13</v>
      </c>
      <c r="F14" s="1">
        <v>1108</v>
      </c>
      <c r="G14" s="1">
        <v>367277</v>
      </c>
      <c r="H14" s="1">
        <v>32781</v>
      </c>
      <c r="I14" s="1">
        <v>197069</v>
      </c>
    </row>
    <row r="15" spans="1:9" x14ac:dyDescent="0.25">
      <c r="A15" s="3">
        <v>14</v>
      </c>
      <c r="B15">
        <v>14</v>
      </c>
      <c r="C15" t="str">
        <f t="shared" si="0"/>
        <v>◄►</v>
      </c>
      <c r="D15" t="s">
        <v>20</v>
      </c>
      <c r="E15" t="s">
        <v>13</v>
      </c>
      <c r="F15" s="1">
        <v>1068</v>
      </c>
      <c r="G15" s="1">
        <v>354169</v>
      </c>
      <c r="H15" s="1">
        <v>28969</v>
      </c>
      <c r="I15" s="1">
        <v>194008</v>
      </c>
    </row>
    <row r="16" spans="1:9" x14ac:dyDescent="0.25">
      <c r="A16" s="3">
        <v>15</v>
      </c>
      <c r="B16">
        <v>16</v>
      </c>
      <c r="C16" t="str">
        <f t="shared" si="0"/>
        <v>▲1</v>
      </c>
      <c r="D16" t="s">
        <v>21</v>
      </c>
      <c r="E16" t="s">
        <v>11</v>
      </c>
      <c r="F16" s="1">
        <v>929</v>
      </c>
      <c r="G16" s="1">
        <v>308066</v>
      </c>
      <c r="H16" s="1">
        <v>28815</v>
      </c>
      <c r="I16" s="1">
        <v>179755</v>
      </c>
    </row>
    <row r="17" spans="1:9" x14ac:dyDescent="0.25">
      <c r="A17" s="3">
        <v>16</v>
      </c>
      <c r="B17">
        <v>17</v>
      </c>
      <c r="C17" t="str">
        <f t="shared" si="0"/>
        <v>▲1</v>
      </c>
      <c r="D17" t="s">
        <v>21</v>
      </c>
      <c r="E17" t="s">
        <v>14</v>
      </c>
      <c r="F17" s="1">
        <v>929</v>
      </c>
      <c r="G17" s="1">
        <v>308066</v>
      </c>
      <c r="H17" s="1">
        <v>28815</v>
      </c>
      <c r="I17" s="1">
        <v>179755</v>
      </c>
    </row>
    <row r="18" spans="1:9" x14ac:dyDescent="0.25">
      <c r="A18" s="3">
        <v>17</v>
      </c>
      <c r="B18">
        <v>15</v>
      </c>
      <c r="C18" t="str">
        <f t="shared" si="0"/>
        <v>▼2</v>
      </c>
      <c r="D18" t="s">
        <v>20</v>
      </c>
      <c r="E18" t="s">
        <v>12</v>
      </c>
      <c r="F18" s="1">
        <v>761</v>
      </c>
      <c r="G18" s="1">
        <v>252260</v>
      </c>
      <c r="H18" s="1">
        <v>11992</v>
      </c>
      <c r="I18" s="1">
        <v>163400</v>
      </c>
    </row>
    <row r="19" spans="1:9" x14ac:dyDescent="0.25">
      <c r="A19" s="3">
        <v>18</v>
      </c>
      <c r="B19">
        <v>18</v>
      </c>
      <c r="C19" t="str">
        <f t="shared" si="0"/>
        <v>◄►</v>
      </c>
      <c r="D19" t="s">
        <v>20</v>
      </c>
      <c r="E19" t="s">
        <v>11</v>
      </c>
      <c r="F19" s="1">
        <v>633</v>
      </c>
      <c r="G19" s="1">
        <v>210029</v>
      </c>
      <c r="H19" s="1">
        <v>-9986</v>
      </c>
      <c r="I19" s="1">
        <v>92922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0.91358435740662269</v>
      </c>
    </row>
    <row r="35" spans="1:9" x14ac:dyDescent="0.25">
      <c r="D35" s="3" t="str">
        <f>'1'!D35</f>
        <v>Finn</v>
      </c>
      <c r="F35" s="2">
        <f>AVERAGEIF($D$2:$D$31, D35, $F$2:$F$31)/AVERAGE($F$2:$F$31)</f>
        <v>0.90895332647254679</v>
      </c>
    </row>
    <row r="36" spans="1:9" x14ac:dyDescent="0.25">
      <c r="D36" s="3" t="str">
        <f>'1'!D36</f>
        <v>Jake</v>
      </c>
      <c r="F36" s="2">
        <f>AVERAGEIF($D$2:$D$31, D36, $F$2:$F$31)/AVERAGE($F$2:$F$31)</f>
        <v>1.1774623161208306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1</v>
      </c>
      <c r="C2" t="str">
        <f t="shared" ref="C2:C19" si="0">IF(B2=A2,"◄►",IF(B2-A2&gt;0,"▲"&amp;B2-A2,"▼"&amp;A2-B2))</f>
        <v>◄►</v>
      </c>
      <c r="D2" t="s">
        <v>21</v>
      </c>
      <c r="E2" t="s">
        <v>9</v>
      </c>
      <c r="F2" s="1">
        <v>5720</v>
      </c>
      <c r="G2" s="1">
        <v>1896577</v>
      </c>
      <c r="H2" s="1">
        <v>341844</v>
      </c>
      <c r="I2" s="1">
        <v>858815</v>
      </c>
    </row>
    <row r="3" spans="1:9" x14ac:dyDescent="0.25">
      <c r="A3" s="3">
        <v>2</v>
      </c>
      <c r="B3">
        <v>2</v>
      </c>
      <c r="C3" t="str">
        <f t="shared" si="0"/>
        <v>◄►</v>
      </c>
      <c r="D3" t="s">
        <v>20</v>
      </c>
      <c r="E3" t="s">
        <v>10</v>
      </c>
      <c r="F3" s="1">
        <v>3500</v>
      </c>
      <c r="G3" s="1">
        <v>1160246</v>
      </c>
      <c r="H3" s="1">
        <v>148438</v>
      </c>
      <c r="I3" s="1">
        <v>639869</v>
      </c>
    </row>
    <row r="4" spans="1:9" x14ac:dyDescent="0.25">
      <c r="A4" s="3">
        <v>3</v>
      </c>
      <c r="B4">
        <v>4</v>
      </c>
      <c r="C4" t="str">
        <f t="shared" si="0"/>
        <v>▲1</v>
      </c>
      <c r="D4" t="s">
        <v>20</v>
      </c>
      <c r="E4" t="s">
        <v>14</v>
      </c>
      <c r="F4" s="1">
        <v>3226</v>
      </c>
      <c r="G4" s="1">
        <v>1069699</v>
      </c>
      <c r="H4" s="1">
        <v>121024</v>
      </c>
      <c r="I4" s="1">
        <v>476538</v>
      </c>
    </row>
    <row r="5" spans="1:9" x14ac:dyDescent="0.25">
      <c r="A5" s="3">
        <v>4</v>
      </c>
      <c r="B5">
        <v>5</v>
      </c>
      <c r="C5" t="str">
        <f t="shared" si="0"/>
        <v>▲1</v>
      </c>
      <c r="D5" t="s">
        <v>21</v>
      </c>
      <c r="E5" t="s">
        <v>12</v>
      </c>
      <c r="F5" s="1">
        <v>3173</v>
      </c>
      <c r="G5" s="1">
        <v>1052033</v>
      </c>
      <c r="H5" s="1">
        <v>186466</v>
      </c>
      <c r="I5" s="1">
        <v>534686</v>
      </c>
    </row>
    <row r="6" spans="1:9" x14ac:dyDescent="0.25">
      <c r="A6" s="3">
        <v>5</v>
      </c>
      <c r="B6">
        <v>3</v>
      </c>
      <c r="C6" t="str">
        <f t="shared" si="0"/>
        <v>▼2</v>
      </c>
      <c r="D6" t="s">
        <v>21</v>
      </c>
      <c r="E6" t="s">
        <v>10</v>
      </c>
      <c r="F6" s="1">
        <v>3154</v>
      </c>
      <c r="G6" s="1">
        <v>1045841</v>
      </c>
      <c r="H6" s="1">
        <v>155194</v>
      </c>
      <c r="I6" s="1">
        <v>641089</v>
      </c>
    </row>
    <row r="7" spans="1:9" x14ac:dyDescent="0.25">
      <c r="A7" s="3">
        <v>6</v>
      </c>
      <c r="B7">
        <v>6</v>
      </c>
      <c r="C7" t="str">
        <f t="shared" si="0"/>
        <v>◄►</v>
      </c>
      <c r="D7" t="s">
        <v>19</v>
      </c>
      <c r="E7" t="s">
        <v>11</v>
      </c>
      <c r="F7" s="1">
        <v>2103</v>
      </c>
      <c r="G7" s="1">
        <v>697105</v>
      </c>
      <c r="H7" s="1">
        <v>65671</v>
      </c>
      <c r="I7" s="1">
        <v>320942</v>
      </c>
    </row>
    <row r="8" spans="1:9" x14ac:dyDescent="0.25">
      <c r="A8" s="3">
        <v>7</v>
      </c>
      <c r="B8">
        <v>7</v>
      </c>
      <c r="C8" t="str">
        <f t="shared" si="0"/>
        <v>◄►</v>
      </c>
      <c r="D8" t="s">
        <v>19</v>
      </c>
      <c r="E8" t="s">
        <v>10</v>
      </c>
      <c r="F8" s="1">
        <v>2092</v>
      </c>
      <c r="G8" s="1">
        <v>693511</v>
      </c>
      <c r="H8" s="1">
        <v>73325</v>
      </c>
      <c r="I8" s="1">
        <v>350571</v>
      </c>
    </row>
    <row r="9" spans="1:9" x14ac:dyDescent="0.25">
      <c r="A9" s="3">
        <v>8</v>
      </c>
      <c r="B9">
        <v>8</v>
      </c>
      <c r="C9" t="str">
        <f t="shared" si="0"/>
        <v>◄►</v>
      </c>
      <c r="D9" t="s">
        <v>19</v>
      </c>
      <c r="E9" t="s">
        <v>9</v>
      </c>
      <c r="F9" s="1">
        <v>2020</v>
      </c>
      <c r="G9" s="1">
        <v>669824</v>
      </c>
      <c r="H9" s="1">
        <v>73104</v>
      </c>
      <c r="I9" s="1">
        <v>311006</v>
      </c>
    </row>
    <row r="10" spans="1:9" x14ac:dyDescent="0.25">
      <c r="A10" s="3">
        <v>9</v>
      </c>
      <c r="B10">
        <v>11</v>
      </c>
      <c r="C10" t="str">
        <f t="shared" si="0"/>
        <v>▲2</v>
      </c>
      <c r="D10" t="s">
        <v>21</v>
      </c>
      <c r="E10" t="s">
        <v>13</v>
      </c>
      <c r="F10" s="1">
        <v>1710</v>
      </c>
      <c r="G10" s="1">
        <v>566824</v>
      </c>
      <c r="H10" s="1">
        <v>67927</v>
      </c>
      <c r="I10" s="1">
        <v>302382</v>
      </c>
    </row>
    <row r="11" spans="1:9" x14ac:dyDescent="0.25">
      <c r="A11" s="3">
        <v>10</v>
      </c>
      <c r="B11">
        <v>9</v>
      </c>
      <c r="C11" t="str">
        <f t="shared" si="0"/>
        <v>▼1</v>
      </c>
      <c r="D11" t="s">
        <v>19</v>
      </c>
      <c r="E11" t="s">
        <v>12</v>
      </c>
      <c r="F11" s="1">
        <v>1602</v>
      </c>
      <c r="G11" s="1">
        <v>531214</v>
      </c>
      <c r="H11" s="1">
        <v>34816</v>
      </c>
      <c r="I11" s="1">
        <v>296021</v>
      </c>
    </row>
    <row r="12" spans="1:9" x14ac:dyDescent="0.25">
      <c r="A12" s="3">
        <v>11</v>
      </c>
      <c r="B12">
        <v>12</v>
      </c>
      <c r="C12" t="str">
        <f t="shared" si="0"/>
        <v>▲1</v>
      </c>
      <c r="D12" t="s">
        <v>20</v>
      </c>
      <c r="E12" t="s">
        <v>9</v>
      </c>
      <c r="F12" s="1">
        <v>1400</v>
      </c>
      <c r="G12" s="1">
        <v>464102</v>
      </c>
      <c r="H12" s="1">
        <v>38961</v>
      </c>
      <c r="I12" s="1">
        <v>248412</v>
      </c>
    </row>
    <row r="13" spans="1:9" x14ac:dyDescent="0.25">
      <c r="A13" s="3">
        <v>12</v>
      </c>
      <c r="B13">
        <v>10</v>
      </c>
      <c r="C13" t="str">
        <f t="shared" si="0"/>
        <v>▼2</v>
      </c>
      <c r="D13" t="s">
        <v>19</v>
      </c>
      <c r="E13" t="s">
        <v>14</v>
      </c>
      <c r="F13" s="1">
        <v>1295</v>
      </c>
      <c r="G13" s="1">
        <v>429383</v>
      </c>
      <c r="H13" s="1">
        <v>14570</v>
      </c>
      <c r="I13" s="1">
        <v>243067</v>
      </c>
    </row>
    <row r="14" spans="1:9" x14ac:dyDescent="0.25">
      <c r="A14" s="3">
        <v>13</v>
      </c>
      <c r="B14">
        <v>13</v>
      </c>
      <c r="C14" t="str">
        <f t="shared" si="0"/>
        <v>◄►</v>
      </c>
      <c r="D14" t="s">
        <v>19</v>
      </c>
      <c r="E14" t="s">
        <v>13</v>
      </c>
      <c r="F14" s="1">
        <v>1105</v>
      </c>
      <c r="G14" s="1">
        <v>366371</v>
      </c>
      <c r="H14" s="1">
        <v>32659</v>
      </c>
      <c r="I14" s="1">
        <v>229728</v>
      </c>
    </row>
    <row r="15" spans="1:9" x14ac:dyDescent="0.25">
      <c r="A15" s="3">
        <v>14</v>
      </c>
      <c r="B15">
        <v>15</v>
      </c>
      <c r="C15" t="str">
        <f t="shared" si="0"/>
        <v>▲1</v>
      </c>
      <c r="D15" t="s">
        <v>21</v>
      </c>
      <c r="E15" t="s">
        <v>11</v>
      </c>
      <c r="F15" s="1">
        <v>950</v>
      </c>
      <c r="G15" s="1">
        <v>314825</v>
      </c>
      <c r="H15" s="1">
        <v>31479</v>
      </c>
      <c r="I15" s="1">
        <v>211233</v>
      </c>
    </row>
    <row r="16" spans="1:9" x14ac:dyDescent="0.25">
      <c r="A16" s="3">
        <v>15</v>
      </c>
      <c r="B16">
        <v>16</v>
      </c>
      <c r="C16" t="str">
        <f t="shared" si="0"/>
        <v>▲1</v>
      </c>
      <c r="D16" t="s">
        <v>21</v>
      </c>
      <c r="E16" t="s">
        <v>14</v>
      </c>
      <c r="F16" s="1">
        <v>950</v>
      </c>
      <c r="G16" s="1">
        <v>314825</v>
      </c>
      <c r="H16" s="1">
        <v>31479</v>
      </c>
      <c r="I16" s="1">
        <v>211233</v>
      </c>
    </row>
    <row r="17" spans="1:9" x14ac:dyDescent="0.25">
      <c r="A17" s="3">
        <v>16</v>
      </c>
      <c r="B17">
        <v>18</v>
      </c>
      <c r="C17" t="str">
        <f t="shared" si="0"/>
        <v>▲2</v>
      </c>
      <c r="D17" t="s">
        <v>20</v>
      </c>
      <c r="E17" t="s">
        <v>11</v>
      </c>
      <c r="F17" s="1">
        <v>733</v>
      </c>
      <c r="G17" s="1">
        <v>243139</v>
      </c>
      <c r="H17" s="1">
        <v>10765</v>
      </c>
      <c r="I17" s="1">
        <v>103687</v>
      </c>
    </row>
    <row r="18" spans="1:9" x14ac:dyDescent="0.25">
      <c r="A18" s="3">
        <v>17</v>
      </c>
      <c r="B18">
        <v>14</v>
      </c>
      <c r="C18" t="str">
        <f t="shared" si="0"/>
        <v>▼3</v>
      </c>
      <c r="D18" t="s">
        <v>20</v>
      </c>
      <c r="E18" t="s">
        <v>13</v>
      </c>
      <c r="F18" s="1">
        <v>712</v>
      </c>
      <c r="G18" s="1">
        <v>236103</v>
      </c>
      <c r="H18" s="1">
        <v>2538</v>
      </c>
      <c r="I18" s="1">
        <v>196546</v>
      </c>
    </row>
    <row r="19" spans="1:9" x14ac:dyDescent="0.25">
      <c r="A19" s="3">
        <v>18</v>
      </c>
      <c r="B19">
        <v>17</v>
      </c>
      <c r="C19" t="str">
        <f t="shared" si="0"/>
        <v>▼1</v>
      </c>
      <c r="D19" t="s">
        <v>20</v>
      </c>
      <c r="E19" t="s">
        <v>12</v>
      </c>
      <c r="F19" s="1">
        <v>710</v>
      </c>
      <c r="G19" s="1">
        <v>235495</v>
      </c>
      <c r="H19" s="1">
        <v>4837</v>
      </c>
      <c r="I19" s="1">
        <v>168237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0.84776656064168165</v>
      </c>
    </row>
    <row r="35" spans="1:9" x14ac:dyDescent="0.25">
      <c r="D35" s="3" t="str">
        <f>'1'!D35</f>
        <v>Finn</v>
      </c>
      <c r="F35" s="2">
        <f>AVERAGEIF($D$2:$D$31, D35, $F$2:$F$31)/AVERAGE($F$2:$F$31)</f>
        <v>0.85307702945650676</v>
      </c>
    </row>
    <row r="36" spans="1:9" x14ac:dyDescent="0.25">
      <c r="D36" s="3" t="str">
        <f>'1'!D36</f>
        <v>Jake</v>
      </c>
      <c r="F36" s="2">
        <f>AVERAGEIF($D$2:$D$31, D36, $F$2:$F$31)/AVERAGE($F$2:$F$31)</f>
        <v>1.2991564099018116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4</v>
      </c>
      <c r="C2" t="str">
        <f t="shared" ref="C2:C19" si="0">IF(B2=A2,"◄►",IF(B2-A2&gt;0,"▲"&amp;B2-A2,"▼"&amp;A2-B2))</f>
        <v>▲3</v>
      </c>
      <c r="D2" t="s">
        <v>21</v>
      </c>
      <c r="E2" t="s">
        <v>12</v>
      </c>
      <c r="F2" s="1">
        <v>5190</v>
      </c>
      <c r="G2" s="1">
        <v>1720540</v>
      </c>
      <c r="H2" s="1">
        <v>414178</v>
      </c>
      <c r="I2" s="1">
        <v>948864</v>
      </c>
    </row>
    <row r="3" spans="1:9" x14ac:dyDescent="0.25">
      <c r="A3" s="3">
        <v>2</v>
      </c>
      <c r="B3">
        <v>1</v>
      </c>
      <c r="C3" t="str">
        <f t="shared" si="0"/>
        <v>▼1</v>
      </c>
      <c r="D3" t="s">
        <v>21</v>
      </c>
      <c r="E3" t="s">
        <v>9</v>
      </c>
      <c r="F3" s="1">
        <v>4969</v>
      </c>
      <c r="G3" s="1">
        <v>1647357</v>
      </c>
      <c r="H3" s="1">
        <v>304457</v>
      </c>
      <c r="I3" s="1">
        <v>1163272</v>
      </c>
    </row>
    <row r="4" spans="1:9" x14ac:dyDescent="0.25">
      <c r="A4" s="3">
        <v>3</v>
      </c>
      <c r="B4">
        <v>3</v>
      </c>
      <c r="C4" t="str">
        <f t="shared" si="0"/>
        <v>◄►</v>
      </c>
      <c r="D4" t="s">
        <v>20</v>
      </c>
      <c r="E4" t="s">
        <v>14</v>
      </c>
      <c r="F4" s="1">
        <v>3807</v>
      </c>
      <c r="G4" s="1">
        <v>1262113</v>
      </c>
      <c r="H4" s="1">
        <v>169806</v>
      </c>
      <c r="I4" s="1">
        <v>646344</v>
      </c>
    </row>
    <row r="5" spans="1:9" x14ac:dyDescent="0.25">
      <c r="A5" s="3">
        <v>4</v>
      </c>
      <c r="B5">
        <v>5</v>
      </c>
      <c r="C5" t="str">
        <f t="shared" si="0"/>
        <v>▲1</v>
      </c>
      <c r="D5" t="s">
        <v>21</v>
      </c>
      <c r="E5" t="s">
        <v>10</v>
      </c>
      <c r="F5" s="1">
        <v>3456</v>
      </c>
      <c r="G5" s="1">
        <v>1145760</v>
      </c>
      <c r="H5" s="1">
        <v>176630</v>
      </c>
      <c r="I5" s="1">
        <v>817719</v>
      </c>
    </row>
    <row r="6" spans="1:9" x14ac:dyDescent="0.25">
      <c r="A6" s="3">
        <v>5</v>
      </c>
      <c r="B6">
        <v>2</v>
      </c>
      <c r="C6" t="str">
        <f t="shared" si="0"/>
        <v>▼3</v>
      </c>
      <c r="D6" t="s">
        <v>20</v>
      </c>
      <c r="E6" t="s">
        <v>10</v>
      </c>
      <c r="F6" s="1">
        <v>3414</v>
      </c>
      <c r="G6" s="1">
        <v>1131818</v>
      </c>
      <c r="H6" s="1">
        <v>135422</v>
      </c>
      <c r="I6" s="1">
        <v>775291</v>
      </c>
    </row>
    <row r="7" spans="1:9" x14ac:dyDescent="0.25">
      <c r="A7" s="3">
        <v>6</v>
      </c>
      <c r="B7">
        <v>7</v>
      </c>
      <c r="C7" t="str">
        <f t="shared" si="0"/>
        <v>▲1</v>
      </c>
      <c r="D7" t="s">
        <v>19</v>
      </c>
      <c r="E7" t="s">
        <v>10</v>
      </c>
      <c r="F7" s="1">
        <v>2344</v>
      </c>
      <c r="G7" s="1">
        <v>777209</v>
      </c>
      <c r="H7" s="1">
        <v>91828</v>
      </c>
      <c r="I7" s="1">
        <v>442399</v>
      </c>
    </row>
    <row r="8" spans="1:9" x14ac:dyDescent="0.25">
      <c r="A8" s="3">
        <v>7</v>
      </c>
      <c r="B8">
        <v>8</v>
      </c>
      <c r="C8" t="str">
        <f t="shared" si="0"/>
        <v>▲1</v>
      </c>
      <c r="D8" t="s">
        <v>19</v>
      </c>
      <c r="E8" t="s">
        <v>9</v>
      </c>
      <c r="F8" s="1">
        <v>2067</v>
      </c>
      <c r="G8" s="1">
        <v>685183</v>
      </c>
      <c r="H8" s="1">
        <v>66096</v>
      </c>
      <c r="I8" s="1">
        <v>377102</v>
      </c>
    </row>
    <row r="9" spans="1:9" x14ac:dyDescent="0.25">
      <c r="A9" s="3">
        <v>8</v>
      </c>
      <c r="B9">
        <v>6</v>
      </c>
      <c r="C9" t="str">
        <f t="shared" si="0"/>
        <v>▼2</v>
      </c>
      <c r="D9" t="s">
        <v>19</v>
      </c>
      <c r="E9" t="s">
        <v>11</v>
      </c>
      <c r="F9" s="1">
        <v>1930</v>
      </c>
      <c r="G9" s="1">
        <v>640025</v>
      </c>
      <c r="H9" s="1">
        <v>38672</v>
      </c>
      <c r="I9" s="1">
        <v>359614</v>
      </c>
    </row>
    <row r="10" spans="1:9" x14ac:dyDescent="0.25">
      <c r="A10" s="3">
        <v>9</v>
      </c>
      <c r="B10">
        <v>9</v>
      </c>
      <c r="C10" t="str">
        <f t="shared" si="0"/>
        <v>◄►</v>
      </c>
      <c r="D10" t="s">
        <v>21</v>
      </c>
      <c r="E10" t="s">
        <v>13</v>
      </c>
      <c r="F10" s="1">
        <v>1842</v>
      </c>
      <c r="G10" s="1">
        <v>610713</v>
      </c>
      <c r="H10" s="1">
        <v>82471</v>
      </c>
      <c r="I10" s="1">
        <v>384854</v>
      </c>
    </row>
    <row r="11" spans="1:9" x14ac:dyDescent="0.25">
      <c r="A11" s="3">
        <v>10</v>
      </c>
      <c r="B11">
        <v>10</v>
      </c>
      <c r="C11" t="str">
        <f t="shared" si="0"/>
        <v>◄►</v>
      </c>
      <c r="D11" t="s">
        <v>19</v>
      </c>
      <c r="E11" t="s">
        <v>12</v>
      </c>
      <c r="F11" s="1">
        <v>1597</v>
      </c>
      <c r="G11" s="1">
        <v>529562</v>
      </c>
      <c r="H11" s="1">
        <v>27454</v>
      </c>
      <c r="I11" s="1">
        <v>323475</v>
      </c>
    </row>
    <row r="12" spans="1:9" x14ac:dyDescent="0.25">
      <c r="A12" s="3">
        <v>11</v>
      </c>
      <c r="B12">
        <v>11</v>
      </c>
      <c r="C12" t="str">
        <f t="shared" si="0"/>
        <v>◄►</v>
      </c>
      <c r="D12" t="s">
        <v>20</v>
      </c>
      <c r="E12" t="s">
        <v>9</v>
      </c>
      <c r="F12" s="1">
        <v>1453</v>
      </c>
      <c r="G12" s="1">
        <v>481840</v>
      </c>
      <c r="H12" s="1">
        <v>45409</v>
      </c>
      <c r="I12" s="1">
        <v>293821</v>
      </c>
    </row>
    <row r="13" spans="1:9" x14ac:dyDescent="0.25">
      <c r="A13" s="3">
        <v>12</v>
      </c>
      <c r="B13">
        <v>12</v>
      </c>
      <c r="C13" t="str">
        <f t="shared" si="0"/>
        <v>◄►</v>
      </c>
      <c r="D13" t="s">
        <v>19</v>
      </c>
      <c r="E13" t="s">
        <v>14</v>
      </c>
      <c r="F13" s="1">
        <v>1264</v>
      </c>
      <c r="G13" s="1">
        <v>418932</v>
      </c>
      <c r="H13" s="1">
        <v>10933</v>
      </c>
      <c r="I13" s="1">
        <v>254000</v>
      </c>
    </row>
    <row r="14" spans="1:9" x14ac:dyDescent="0.25">
      <c r="A14" s="3">
        <v>13</v>
      </c>
      <c r="B14">
        <v>13</v>
      </c>
      <c r="C14" t="str">
        <f t="shared" si="0"/>
        <v>◄►</v>
      </c>
      <c r="D14" t="s">
        <v>19</v>
      </c>
      <c r="E14" t="s">
        <v>13</v>
      </c>
      <c r="F14" s="1">
        <v>1078</v>
      </c>
      <c r="G14" s="1">
        <v>357338</v>
      </c>
      <c r="H14" s="1">
        <v>30656</v>
      </c>
      <c r="I14" s="1">
        <v>260385</v>
      </c>
    </row>
    <row r="15" spans="1:9" x14ac:dyDescent="0.25">
      <c r="A15" s="3">
        <v>14</v>
      </c>
      <c r="B15">
        <v>16</v>
      </c>
      <c r="C15" t="str">
        <f t="shared" si="0"/>
        <v>▲2</v>
      </c>
      <c r="D15" t="s">
        <v>20</v>
      </c>
      <c r="E15" t="s">
        <v>11</v>
      </c>
      <c r="F15" s="1">
        <v>985</v>
      </c>
      <c r="G15" s="1">
        <v>326471</v>
      </c>
      <c r="H15" s="1">
        <v>46920</v>
      </c>
      <c r="I15" s="1">
        <v>150607</v>
      </c>
    </row>
    <row r="16" spans="1:9" x14ac:dyDescent="0.25">
      <c r="A16" s="3">
        <v>15</v>
      </c>
      <c r="B16">
        <v>14</v>
      </c>
      <c r="C16" t="str">
        <f t="shared" si="0"/>
        <v>▼1</v>
      </c>
      <c r="D16" t="s">
        <v>21</v>
      </c>
      <c r="E16" t="s">
        <v>11</v>
      </c>
      <c r="F16" s="1">
        <v>901</v>
      </c>
      <c r="G16" s="1">
        <v>298848</v>
      </c>
      <c r="H16" s="1">
        <v>28404</v>
      </c>
      <c r="I16" s="1">
        <v>239637</v>
      </c>
    </row>
    <row r="17" spans="1:9" x14ac:dyDescent="0.25">
      <c r="A17" s="3">
        <v>16</v>
      </c>
      <c r="B17">
        <v>15</v>
      </c>
      <c r="C17" t="str">
        <f t="shared" si="0"/>
        <v>▼1</v>
      </c>
      <c r="D17" t="s">
        <v>21</v>
      </c>
      <c r="E17" t="s">
        <v>14</v>
      </c>
      <c r="F17" s="1">
        <v>901</v>
      </c>
      <c r="G17" s="1">
        <v>298848</v>
      </c>
      <c r="H17" s="1">
        <v>28404</v>
      </c>
      <c r="I17" s="1">
        <v>239637</v>
      </c>
    </row>
    <row r="18" spans="1:9" x14ac:dyDescent="0.25">
      <c r="A18" s="3">
        <v>17</v>
      </c>
      <c r="B18">
        <v>18</v>
      </c>
      <c r="C18" t="str">
        <f t="shared" si="0"/>
        <v>▲1</v>
      </c>
      <c r="D18" t="s">
        <v>20</v>
      </c>
      <c r="E18" t="s">
        <v>12</v>
      </c>
      <c r="F18" s="1">
        <v>763</v>
      </c>
      <c r="G18" s="1">
        <v>252924</v>
      </c>
      <c r="H18" s="1">
        <v>7737</v>
      </c>
      <c r="I18" s="1">
        <v>175974</v>
      </c>
    </row>
    <row r="19" spans="1:9" x14ac:dyDescent="0.25">
      <c r="A19" s="3">
        <v>18</v>
      </c>
      <c r="B19">
        <v>17</v>
      </c>
      <c r="C19" t="str">
        <f t="shared" si="0"/>
        <v>▼1</v>
      </c>
      <c r="D19" t="s">
        <v>20</v>
      </c>
      <c r="E19" t="s">
        <v>13</v>
      </c>
      <c r="F19" s="1">
        <v>642</v>
      </c>
      <c r="G19" s="1">
        <v>212954</v>
      </c>
      <c r="H19" s="1">
        <v>-1722</v>
      </c>
      <c r="I19" s="1">
        <v>194824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G30" s="1"/>
      <c r="H30" s="1"/>
      <c r="I30" s="1"/>
    </row>
    <row r="31" spans="1:9" x14ac:dyDescent="0.25"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0.79890163976892981</v>
      </c>
    </row>
    <row r="35" spans="1:9" x14ac:dyDescent="0.25">
      <c r="D35" s="3" t="str">
        <f>'1'!D35</f>
        <v>Finn</v>
      </c>
      <c r="F35" s="2">
        <f>AVERAGEIF($D$2:$D$31, D35, $F$2:$F$31)/AVERAGE($F$2:$F$31)</f>
        <v>0.85982954692640456</v>
      </c>
    </row>
    <row r="36" spans="1:9" x14ac:dyDescent="0.25">
      <c r="D36" s="3" t="str">
        <f>'1'!D36</f>
        <v>Jake</v>
      </c>
      <c r="F36" s="2">
        <f>AVERAGEIF($D$2:$D$31, D36, $F$2:$F$31)/AVERAGE($F$2:$F$31)</f>
        <v>1.3412688133046653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8"/>
  <sheetViews>
    <sheetView zoomScale="85" zoomScaleNormal="85" workbookViewId="0"/>
  </sheetViews>
  <sheetFormatPr defaultRowHeight="12.5" x14ac:dyDescent="0.25"/>
  <cols>
    <col min="1" max="1" width="3.90625" style="3" bestFit="1" customWidth="1"/>
    <col min="2" max="2" width="3.08984375" bestFit="1" customWidth="1"/>
    <col min="3" max="3" width="4.6328125" bestFit="1" customWidth="1"/>
    <col min="4" max="4" width="12.453125" bestFit="1" customWidth="1"/>
    <col min="5" max="5" width="4.6328125" bestFit="1" customWidth="1"/>
    <col min="6" max="6" width="5.6328125" bestFit="1" customWidth="1"/>
    <col min="7" max="7" width="20.6328125" bestFit="1" customWidth="1"/>
    <col min="8" max="8" width="22.90625" bestFit="1" customWidth="1"/>
    <col min="9" max="9" width="27.363281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s="3">
        <v>1</v>
      </c>
      <c r="B2">
        <v>1</v>
      </c>
      <c r="C2" t="str">
        <f t="shared" ref="C2:C19" si="0">IF(B2=A2,"◄►",IF(B2-A2&gt;0,"▲"&amp;B2-A2,"▼"&amp;A2-B2))</f>
        <v>◄►</v>
      </c>
      <c r="D2" t="s">
        <v>21</v>
      </c>
      <c r="E2" t="s">
        <v>12</v>
      </c>
      <c r="F2" s="1">
        <v>6367</v>
      </c>
      <c r="G2" s="1">
        <v>2110859</v>
      </c>
      <c r="H2" s="1">
        <v>508666</v>
      </c>
      <c r="I2" s="1">
        <v>1457530</v>
      </c>
    </row>
    <row r="3" spans="1:9" x14ac:dyDescent="0.25">
      <c r="A3" s="3">
        <v>2</v>
      </c>
      <c r="B3">
        <v>2</v>
      </c>
      <c r="C3" t="str">
        <f t="shared" si="0"/>
        <v>◄►</v>
      </c>
      <c r="D3" t="s">
        <v>21</v>
      </c>
      <c r="E3" t="s">
        <v>9</v>
      </c>
      <c r="F3" s="1">
        <v>5855</v>
      </c>
      <c r="G3" s="1">
        <v>1941016</v>
      </c>
      <c r="H3" s="1">
        <v>401935</v>
      </c>
      <c r="I3" s="1">
        <v>1565207</v>
      </c>
    </row>
    <row r="4" spans="1:9" x14ac:dyDescent="0.25">
      <c r="A4" s="3">
        <v>3</v>
      </c>
      <c r="B4">
        <v>5</v>
      </c>
      <c r="C4" t="str">
        <f t="shared" si="0"/>
        <v>▲2</v>
      </c>
      <c r="D4" t="s">
        <v>20</v>
      </c>
      <c r="E4" t="s">
        <v>10</v>
      </c>
      <c r="F4" s="1">
        <v>4085</v>
      </c>
      <c r="G4" s="1">
        <v>1354361</v>
      </c>
      <c r="H4" s="1">
        <v>193329</v>
      </c>
      <c r="I4" s="1">
        <v>968621</v>
      </c>
    </row>
    <row r="5" spans="1:9" x14ac:dyDescent="0.25">
      <c r="A5" s="3">
        <v>4</v>
      </c>
      <c r="B5">
        <v>4</v>
      </c>
      <c r="C5" t="str">
        <f t="shared" si="0"/>
        <v>◄►</v>
      </c>
      <c r="D5" t="s">
        <v>21</v>
      </c>
      <c r="E5" t="s">
        <v>10</v>
      </c>
      <c r="F5" s="1">
        <v>3707</v>
      </c>
      <c r="G5" s="1">
        <v>1229151</v>
      </c>
      <c r="H5" s="1">
        <v>187767</v>
      </c>
      <c r="I5" s="1">
        <v>1005486</v>
      </c>
    </row>
    <row r="6" spans="1:9" x14ac:dyDescent="0.25">
      <c r="A6" s="3">
        <v>5</v>
      </c>
      <c r="B6">
        <v>3</v>
      </c>
      <c r="C6" t="str">
        <f t="shared" si="0"/>
        <v>▼2</v>
      </c>
      <c r="D6" t="s">
        <v>20</v>
      </c>
      <c r="E6" t="s">
        <v>14</v>
      </c>
      <c r="F6" s="1">
        <v>3702</v>
      </c>
      <c r="G6" s="1">
        <v>1227467</v>
      </c>
      <c r="H6" s="1">
        <v>185210</v>
      </c>
      <c r="I6" s="1">
        <v>831554</v>
      </c>
    </row>
    <row r="7" spans="1:9" x14ac:dyDescent="0.25">
      <c r="A7" s="3">
        <v>6</v>
      </c>
      <c r="B7">
        <v>6</v>
      </c>
      <c r="C7" t="str">
        <f t="shared" si="0"/>
        <v>◄►</v>
      </c>
      <c r="D7" t="s">
        <v>19</v>
      </c>
      <c r="E7" t="s">
        <v>10</v>
      </c>
      <c r="F7" s="1">
        <v>2581</v>
      </c>
      <c r="G7" s="1">
        <v>855642</v>
      </c>
      <c r="H7" s="1">
        <v>106841</v>
      </c>
      <c r="I7" s="1">
        <v>549241</v>
      </c>
    </row>
    <row r="8" spans="1:9" x14ac:dyDescent="0.25">
      <c r="A8" s="3">
        <v>7</v>
      </c>
      <c r="B8">
        <v>7</v>
      </c>
      <c r="C8" t="str">
        <f t="shared" si="0"/>
        <v>◄►</v>
      </c>
      <c r="D8" t="s">
        <v>19</v>
      </c>
      <c r="E8" t="s">
        <v>9</v>
      </c>
      <c r="F8" s="1">
        <v>2377</v>
      </c>
      <c r="G8" s="1">
        <v>788040</v>
      </c>
      <c r="H8" s="1">
        <v>87040</v>
      </c>
      <c r="I8" s="1">
        <v>464143</v>
      </c>
    </row>
    <row r="9" spans="1:9" x14ac:dyDescent="0.25">
      <c r="A9" s="3">
        <v>8</v>
      </c>
      <c r="B9">
        <v>9</v>
      </c>
      <c r="C9" t="str">
        <f t="shared" si="0"/>
        <v>▲1</v>
      </c>
      <c r="D9" t="s">
        <v>21</v>
      </c>
      <c r="E9" t="s">
        <v>13</v>
      </c>
      <c r="F9" s="1">
        <v>1753</v>
      </c>
      <c r="G9" s="1">
        <v>581031</v>
      </c>
      <c r="H9" s="1">
        <v>66370</v>
      </c>
      <c r="I9" s="1">
        <v>451224</v>
      </c>
    </row>
    <row r="10" spans="1:9" x14ac:dyDescent="0.25">
      <c r="A10" s="3">
        <v>9</v>
      </c>
      <c r="B10">
        <v>10</v>
      </c>
      <c r="C10" t="str">
        <f t="shared" si="0"/>
        <v>▲1</v>
      </c>
      <c r="D10" t="s">
        <v>19</v>
      </c>
      <c r="E10" t="s">
        <v>12</v>
      </c>
      <c r="F10" s="1">
        <v>1680</v>
      </c>
      <c r="G10" s="1">
        <v>557101</v>
      </c>
      <c r="H10" s="1">
        <v>38170</v>
      </c>
      <c r="I10" s="1">
        <v>361645</v>
      </c>
    </row>
    <row r="11" spans="1:9" x14ac:dyDescent="0.25">
      <c r="A11" s="3">
        <v>10</v>
      </c>
      <c r="B11">
        <v>8</v>
      </c>
      <c r="C11" t="str">
        <f t="shared" si="0"/>
        <v>▼2</v>
      </c>
      <c r="D11" t="s">
        <v>19</v>
      </c>
      <c r="E11" t="s">
        <v>11</v>
      </c>
      <c r="F11" s="1">
        <v>1664</v>
      </c>
      <c r="G11" s="1">
        <v>551819</v>
      </c>
      <c r="H11" s="1">
        <v>31991</v>
      </c>
      <c r="I11" s="1">
        <v>391604</v>
      </c>
    </row>
    <row r="12" spans="1:9" x14ac:dyDescent="0.25">
      <c r="A12" s="3">
        <v>11</v>
      </c>
      <c r="B12">
        <v>11</v>
      </c>
      <c r="C12" t="str">
        <f t="shared" si="0"/>
        <v>◄►</v>
      </c>
      <c r="D12" t="s">
        <v>20</v>
      </c>
      <c r="E12" t="s">
        <v>9</v>
      </c>
      <c r="F12" s="1">
        <v>1526</v>
      </c>
      <c r="G12" s="1">
        <v>505773</v>
      </c>
      <c r="H12" s="1">
        <v>48718</v>
      </c>
      <c r="I12" s="1">
        <v>342539</v>
      </c>
    </row>
    <row r="13" spans="1:9" x14ac:dyDescent="0.25">
      <c r="A13" s="3">
        <v>12</v>
      </c>
      <c r="B13">
        <v>14</v>
      </c>
      <c r="C13" t="str">
        <f t="shared" si="0"/>
        <v>▲2</v>
      </c>
      <c r="D13" t="s">
        <v>20</v>
      </c>
      <c r="E13" t="s">
        <v>11</v>
      </c>
      <c r="F13" s="1">
        <v>1512</v>
      </c>
      <c r="G13" s="1">
        <v>501330</v>
      </c>
      <c r="H13" s="1">
        <v>70893</v>
      </c>
      <c r="I13" s="1">
        <v>221500</v>
      </c>
    </row>
    <row r="14" spans="1:9" x14ac:dyDescent="0.25">
      <c r="A14" s="3">
        <v>13</v>
      </c>
      <c r="B14">
        <v>12</v>
      </c>
      <c r="C14" t="str">
        <f t="shared" si="0"/>
        <v>▼1</v>
      </c>
      <c r="D14" t="s">
        <v>19</v>
      </c>
      <c r="E14" t="s">
        <v>14</v>
      </c>
      <c r="F14" s="1">
        <v>1297</v>
      </c>
      <c r="G14" s="1">
        <v>430164</v>
      </c>
      <c r="H14" s="1">
        <v>25721</v>
      </c>
      <c r="I14" s="1">
        <v>279721</v>
      </c>
    </row>
    <row r="15" spans="1:9" x14ac:dyDescent="0.25">
      <c r="A15" s="3">
        <v>14</v>
      </c>
      <c r="B15">
        <v>13</v>
      </c>
      <c r="C15" t="str">
        <f t="shared" si="0"/>
        <v>▼1</v>
      </c>
      <c r="D15" t="s">
        <v>19</v>
      </c>
      <c r="E15" t="s">
        <v>13</v>
      </c>
      <c r="F15" s="1">
        <v>1048</v>
      </c>
      <c r="G15" s="1">
        <v>347340</v>
      </c>
      <c r="H15" s="1">
        <v>29763</v>
      </c>
      <c r="I15" s="1">
        <v>290147</v>
      </c>
    </row>
    <row r="16" spans="1:9" x14ac:dyDescent="0.25">
      <c r="A16" s="3">
        <v>15</v>
      </c>
      <c r="B16">
        <v>15</v>
      </c>
      <c r="C16" t="str">
        <f t="shared" si="0"/>
        <v>◄►</v>
      </c>
      <c r="D16" t="s">
        <v>21</v>
      </c>
      <c r="E16" t="s">
        <v>11</v>
      </c>
      <c r="F16" s="1">
        <v>919</v>
      </c>
      <c r="G16" s="1">
        <v>304576</v>
      </c>
      <c r="H16" s="1">
        <v>31568</v>
      </c>
      <c r="I16" s="1">
        <v>271206</v>
      </c>
    </row>
    <row r="17" spans="1:9" x14ac:dyDescent="0.25">
      <c r="A17" s="3">
        <v>16</v>
      </c>
      <c r="B17">
        <v>16</v>
      </c>
      <c r="C17" t="str">
        <f t="shared" si="0"/>
        <v>◄►</v>
      </c>
      <c r="D17" t="s">
        <v>21</v>
      </c>
      <c r="E17" t="s">
        <v>14</v>
      </c>
      <c r="F17" s="1">
        <v>919</v>
      </c>
      <c r="G17" s="1">
        <v>304576</v>
      </c>
      <c r="H17" s="1">
        <v>31568</v>
      </c>
      <c r="I17" s="1">
        <v>271206</v>
      </c>
    </row>
    <row r="18" spans="1:9" x14ac:dyDescent="0.25">
      <c r="A18" s="3">
        <v>17</v>
      </c>
      <c r="B18">
        <v>18</v>
      </c>
      <c r="C18" t="str">
        <f t="shared" si="0"/>
        <v>▲1</v>
      </c>
      <c r="D18" t="s">
        <v>20</v>
      </c>
      <c r="E18" t="s">
        <v>13</v>
      </c>
      <c r="F18" s="1">
        <v>671</v>
      </c>
      <c r="G18" s="1">
        <v>222538</v>
      </c>
      <c r="H18" s="1">
        <v>-6045</v>
      </c>
      <c r="I18" s="1">
        <v>188779</v>
      </c>
    </row>
    <row r="19" spans="1:9" x14ac:dyDescent="0.25">
      <c r="A19" s="3">
        <v>18</v>
      </c>
      <c r="B19">
        <v>17</v>
      </c>
      <c r="C19" t="str">
        <f t="shared" si="0"/>
        <v>▼1</v>
      </c>
      <c r="D19" t="s">
        <v>20</v>
      </c>
      <c r="E19" t="s">
        <v>12</v>
      </c>
      <c r="F19" s="1">
        <v>584</v>
      </c>
      <c r="G19" s="1">
        <v>193585</v>
      </c>
      <c r="H19" s="1">
        <v>-301</v>
      </c>
      <c r="I19" s="1">
        <v>175674</v>
      </c>
    </row>
    <row r="20" spans="1:9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F23" s="1"/>
      <c r="G23" s="1"/>
      <c r="H23" s="1"/>
      <c r="I23" s="1"/>
    </row>
    <row r="24" spans="1:9" x14ac:dyDescent="0.25">
      <c r="F24" s="1"/>
      <c r="G24" s="1"/>
      <c r="H24" s="1"/>
      <c r="I24" s="1"/>
    </row>
    <row r="25" spans="1:9" x14ac:dyDescent="0.25">
      <c r="F25" s="1"/>
      <c r="G25" s="1"/>
      <c r="H25" s="1"/>
      <c r="I25" s="1"/>
    </row>
    <row r="26" spans="1:9" x14ac:dyDescent="0.25">
      <c r="F26" s="1"/>
      <c r="G26" s="1"/>
      <c r="H26" s="1"/>
      <c r="I26" s="1"/>
    </row>
    <row r="27" spans="1:9" x14ac:dyDescent="0.25">
      <c r="F27" s="1"/>
      <c r="G27" s="1"/>
      <c r="H27" s="1"/>
      <c r="I27" s="1"/>
    </row>
    <row r="28" spans="1:9" x14ac:dyDescent="0.25">
      <c r="F28" s="1"/>
      <c r="G28" s="1"/>
      <c r="H28" s="1"/>
      <c r="I28" s="1"/>
    </row>
    <row r="29" spans="1:9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D34" s="3" t="str">
        <f>'1'!D34</f>
        <v>Beemo</v>
      </c>
      <c r="F34" s="2">
        <f>AVERAGEIF($D$2:$D$31, D34, $F$2:$F$31)/AVERAGE($F$2:$F$31)</f>
        <v>0.75605368428527464</v>
      </c>
    </row>
    <row r="35" spans="1:9" x14ac:dyDescent="0.25">
      <c r="D35" s="3" t="str">
        <f>'1'!D35</f>
        <v>Finn</v>
      </c>
      <c r="F35" s="2">
        <f>AVERAGEIF($D$2:$D$31, D35, $F$2:$F$31)/AVERAGE($F$2:$F$31)</f>
        <v>0.85781238904537593</v>
      </c>
    </row>
    <row r="36" spans="1:9" x14ac:dyDescent="0.25">
      <c r="D36" s="3" t="str">
        <f>'1'!D36</f>
        <v>Jake</v>
      </c>
      <c r="F36" s="2">
        <f>AVERAGEIF($D$2:$D$31, D36, $F$2:$F$31)/AVERAGE($F$2:$F$31)</f>
        <v>1.3861339266693493</v>
      </c>
    </row>
    <row r="37" spans="1:9" x14ac:dyDescent="0.25">
      <c r="D37" s="3"/>
      <c r="F37" s="2"/>
    </row>
    <row r="38" spans="1:9" x14ac:dyDescent="0.25">
      <c r="A38"/>
      <c r="D38" s="3"/>
      <c r="F38" s="2"/>
    </row>
  </sheetData>
  <sortState xmlns:xlrd2="http://schemas.microsoft.com/office/spreadsheetml/2017/richdata2" ref="A2:I19">
    <sortCondition descending="1" ref="F2:F19"/>
  </sortState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2017-10-24T20:38:47Z</dcterms:created>
  <dcterms:modified xsi:type="dcterms:W3CDTF">2024-12-28T12:11:09Z</dcterms:modified>
</cp:coreProperties>
</file>